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19425" windowHeight="11025"/>
  </bookViews>
  <sheets>
    <sheet name="Универсальный отчет" sheetId="1" r:id="rId1"/>
  </sheets>
  <definedNames>
    <definedName name="_xlnm._FilterDatabase" localSheetId="0" hidden="1">'Универсальный отчет'!$A$4:$A$4</definedName>
    <definedName name="_xlnm.Print_Titles" localSheetId="0">'Универсальный отчет'!$4:$4</definedName>
    <definedName name="_xlnm.Print_Area" localSheetId="0">'Универсальный отчет'!$A$1:$F$54</definedName>
  </definedNames>
  <calcPr calcId="125725"/>
</workbook>
</file>

<file path=xl/calcChain.xml><?xml version="1.0" encoding="utf-8"?>
<calcChain xmlns="http://schemas.openxmlformats.org/spreadsheetml/2006/main">
  <c r="F6" i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40"/>
  <c r="F41"/>
  <c r="F43"/>
  <c r="F44"/>
  <c r="F45"/>
  <c r="F47"/>
  <c r="F48"/>
  <c r="F49"/>
  <c r="F50"/>
  <c r="F51"/>
  <c r="F5"/>
  <c r="D6"/>
  <c r="D7"/>
  <c r="D8"/>
  <c r="D9"/>
  <c r="D10"/>
  <c r="D1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3"/>
  <c r="D44"/>
  <c r="D45"/>
  <c r="D46"/>
  <c r="D47"/>
  <c r="D48"/>
  <c r="D49"/>
  <c r="D50"/>
  <c r="D51"/>
  <c r="D5"/>
  <c r="C5"/>
  <c r="C51" s="1"/>
  <c r="B5"/>
  <c r="B51" s="1"/>
  <c r="E51"/>
  <c r="E25"/>
  <c r="E11"/>
  <c r="E12"/>
</calcChain>
</file>

<file path=xl/sharedStrings.xml><?xml version="1.0" encoding="utf-8"?>
<sst xmlns="http://schemas.openxmlformats.org/spreadsheetml/2006/main" count="59" uniqueCount="59">
  <si>
    <t xml:space="preserve">Наименование </t>
  </si>
  <si>
    <t>тыс. рублей</t>
  </si>
  <si>
    <t>Налоговые и неналоговые доходы</t>
  </si>
  <si>
    <t>(Налоговые доходы)</t>
  </si>
  <si>
    <t>(Неналоговые доходы)</t>
  </si>
  <si>
    <t>Налог на прибыль организаций</t>
  </si>
  <si>
    <t>Налог на доходы физических лиц</t>
  </si>
  <si>
    <t>Акцизы по подакцизным товарам</t>
  </si>
  <si>
    <t>Акцизы на этиловый спирт</t>
  </si>
  <si>
    <t xml:space="preserve">Акцизы на  вина </t>
  </si>
  <si>
    <t>Акцизы на пиво</t>
  </si>
  <si>
    <t>Акцизы на алкогольную продукцию св. 9 %</t>
  </si>
  <si>
    <t>Доходы от акцизов на нефтепродукты</t>
  </si>
  <si>
    <t>Упрощенный налог</t>
  </si>
  <si>
    <t>Единый налог на вмененный доход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</si>
  <si>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</si>
  <si>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</si>
  <si>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</si>
  <si>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Транспортный налог</t>
  </si>
  <si>
    <t>Земельный налог</t>
  </si>
  <si>
    <t>Налог на добычу полезных ископаемых</t>
  </si>
  <si>
    <t>Государственная пошлина</t>
  </si>
  <si>
    <t>Прочие налоговые доходы</t>
  </si>
  <si>
    <t>Доходы от использования имущества</t>
  </si>
  <si>
    <t>Доходы в виде дивидендов</t>
  </si>
  <si>
    <t>Доходы от размещения средств бюджетов</t>
  </si>
  <si>
    <t xml:space="preserve">Проценты от бюджетных кредитов </t>
  </si>
  <si>
    <t>Доходы от аренды</t>
  </si>
  <si>
    <t>Платежи от унитарных предприятий</t>
  </si>
  <si>
    <t>Платежи при пользовании природными ресурсами</t>
  </si>
  <si>
    <t>Негативное воздействие на окружающую среду</t>
  </si>
  <si>
    <t xml:space="preserve">Доходы от оказания платных услуг </t>
  </si>
  <si>
    <t>Доходы от продажи активов</t>
  </si>
  <si>
    <t>Административные платежи</t>
  </si>
  <si>
    <t>Штрафы</t>
  </si>
  <si>
    <t>Штрафы за нарушение ПДД</t>
  </si>
  <si>
    <t>Прочие неналоговые доходы</t>
  </si>
  <si>
    <t>Безвозмездные поступления</t>
  </si>
  <si>
    <t>Безвозмездные поступления от других бюджетов</t>
  </si>
  <si>
    <t xml:space="preserve">Дотации </t>
  </si>
  <si>
    <t xml:space="preserve">Субсидии </t>
  </si>
  <si>
    <t xml:space="preserve">Субвенции </t>
  </si>
  <si>
    <t>Иные межбюджетные трансферты</t>
  </si>
  <si>
    <t>Поступления от государственных организаций</t>
  </si>
  <si>
    <t xml:space="preserve">Поступления от негосударственных организаций </t>
  </si>
  <si>
    <t xml:space="preserve">Прочие безвозмездные поступления </t>
  </si>
  <si>
    <t>Доходы от возврата остатков межбюджетных трансфертов</t>
  </si>
  <si>
    <t>Возврат остатков межбюджетных трансфертов</t>
  </si>
  <si>
    <t>Итого доходы  бюджета</t>
  </si>
  <si>
    <t>Факт на 01.04.2020</t>
  </si>
  <si>
    <t>Плановые назначения*</t>
  </si>
  <si>
    <t>Сведения о доходах консолидированного бюджета Самарской области в разрезе видов доходов за I квартал 2021 года в сравнении с плановыми назначениями и с I кварталом 2020 года</t>
  </si>
  <si>
    <t>Факт на 01.04.2021</t>
  </si>
  <si>
    <t>* плановые назначения в соответствии с отчетом об исполнении консолидированного бюджета Самарской области и бюджета территориального фонда обязательного медицинского страхования (форма по ОКУД №0503317)</t>
  </si>
  <si>
    <t>I квартал 2021/I квартал 2020, %</t>
  </si>
  <si>
    <t>** Объем неналоговых доходов по состоянию на 01.04.2020 включает в себя поступившую 30.03.2020 дотацию на оснащение (переоснащение) дополнительно создаваемого или перепрофируемого коечного фонда медицинских организаций для оказания медицинской помощи больным новой коронавирусной инфекцией в сумме 1 222 000 тыс. рублей, зачисленной как невыясненные поступления по подгруппе доходов "Прочие неналоговые доходы"</t>
  </si>
  <si>
    <t>3 066 897,8**</t>
  </si>
  <si>
    <t>1 248 204,6**</t>
  </si>
  <si>
    <t>% исполнения от годового плана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</si>
</sst>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_р_._-;\-* #,##0.0_р_._-;_-* &quot;-&quot;??_р_._-;_-@_-"/>
    <numFmt numFmtId="165" formatCode="0.0%"/>
  </numFmts>
  <fonts count="9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2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2" fillId="2" borderId="1" xfId="2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7" fillId="2" borderId="1" xfId="3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top" wrapText="1"/>
    </xf>
    <xf numFmtId="164" fontId="5" fillId="3" borderId="1" xfId="0" applyNumberFormat="1" applyFont="1" applyFill="1" applyBorder="1" applyAlignment="1">
      <alignment horizontal="right" vertical="top" wrapText="1"/>
    </xf>
    <xf numFmtId="164" fontId="4" fillId="3" borderId="1" xfId="0" applyNumberFormat="1" applyFont="1" applyFill="1" applyBorder="1" applyAlignment="1">
      <alignment horizontal="right" vertical="center" wrapText="1"/>
    </xf>
    <xf numFmtId="165" fontId="7" fillId="2" borderId="1" xfId="1" applyNumberFormat="1" applyFont="1" applyFill="1" applyBorder="1" applyAlignment="1">
      <alignment horizontal="right" vertical="center" wrapText="1"/>
    </xf>
    <xf numFmtId="165" fontId="3" fillId="3" borderId="1" xfId="1" applyNumberFormat="1" applyFont="1" applyFill="1" applyBorder="1" applyAlignment="1">
      <alignment horizontal="right" vertical="top" wrapText="1"/>
    </xf>
    <xf numFmtId="165" fontId="5" fillId="3" borderId="1" xfId="1" applyNumberFormat="1" applyFont="1" applyFill="1" applyBorder="1" applyAlignment="1">
      <alignment horizontal="right" vertical="top" wrapText="1"/>
    </xf>
    <xf numFmtId="165" fontId="4" fillId="3" borderId="1" xfId="1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2" borderId="0" xfId="2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3" xfId="2"/>
    <cellStyle name="Процентный" xfId="1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>
      <selection activeCell="D4" sqref="D4"/>
    </sheetView>
  </sheetViews>
  <sheetFormatPr defaultColWidth="17.140625" defaultRowHeight="15"/>
  <cols>
    <col min="1" max="1" width="30" bestFit="1" customWidth="1"/>
    <col min="2" max="2" width="20.28515625" customWidth="1"/>
    <col min="3" max="3" width="20.7109375" customWidth="1"/>
    <col min="4" max="4" width="18.28515625" customWidth="1"/>
    <col min="5" max="5" width="19.85546875" customWidth="1"/>
    <col min="6" max="6" width="17.85546875" customWidth="1"/>
  </cols>
  <sheetData>
    <row r="1" spans="1:6" ht="15" customHeight="1">
      <c r="A1" s="16" t="s">
        <v>51</v>
      </c>
      <c r="B1" s="16"/>
      <c r="C1" s="16"/>
      <c r="D1" s="16"/>
      <c r="E1" s="16"/>
      <c r="F1" s="16"/>
    </row>
    <row r="2" spans="1:6" ht="23.25" customHeight="1">
      <c r="A2" s="16"/>
      <c r="B2" s="16"/>
      <c r="C2" s="16"/>
      <c r="D2" s="16"/>
      <c r="E2" s="16"/>
      <c r="F2" s="16"/>
    </row>
    <row r="3" spans="1:6" ht="15.75">
      <c r="A3" s="17" t="s">
        <v>1</v>
      </c>
      <c r="B3" s="17"/>
      <c r="C3" s="17"/>
      <c r="D3" s="17"/>
      <c r="E3" s="17"/>
      <c r="F3" s="17"/>
    </row>
    <row r="4" spans="1:6" ht="36" customHeight="1">
      <c r="A4" s="1" t="s">
        <v>0</v>
      </c>
      <c r="B4" s="15" t="s">
        <v>50</v>
      </c>
      <c r="C4" s="1" t="s">
        <v>52</v>
      </c>
      <c r="D4" s="19" t="s">
        <v>58</v>
      </c>
      <c r="E4" s="1" t="s">
        <v>49</v>
      </c>
      <c r="F4" s="2" t="s">
        <v>54</v>
      </c>
    </row>
    <row r="5" spans="1:6" ht="35.25" customHeight="1">
      <c r="A5" s="3" t="s">
        <v>2</v>
      </c>
      <c r="B5" s="7">
        <f>B6+B7</f>
        <v>178333285.09999999</v>
      </c>
      <c r="C5" s="7">
        <f>C6+C7</f>
        <v>47452291.900000006</v>
      </c>
      <c r="D5" s="11">
        <f>C5/B5</f>
        <v>0.26608769009885752</v>
      </c>
      <c r="E5" s="7">
        <v>44829561.093999997</v>
      </c>
      <c r="F5" s="11">
        <f>C5/E5</f>
        <v>1.0585044944004824</v>
      </c>
    </row>
    <row r="6" spans="1:6" ht="15.75">
      <c r="A6" s="4" t="s">
        <v>3</v>
      </c>
      <c r="B6" s="8">
        <v>171806900.69999999</v>
      </c>
      <c r="C6" s="8">
        <v>45754757.700000003</v>
      </c>
      <c r="D6" s="12">
        <f t="shared" ref="D6:D51" si="0">C6/B6</f>
        <v>0.26631501711269739</v>
      </c>
      <c r="E6" s="8">
        <v>41762663.276000001</v>
      </c>
      <c r="F6" s="12">
        <f t="shared" ref="F6:F51" si="1">C6/E6</f>
        <v>1.0955900345152116</v>
      </c>
    </row>
    <row r="7" spans="1:6" ht="15.75">
      <c r="A7" s="4" t="s">
        <v>4</v>
      </c>
      <c r="B7" s="8">
        <v>6526384.4000000004</v>
      </c>
      <c r="C7" s="8">
        <v>1697534.2</v>
      </c>
      <c r="D7" s="12">
        <f t="shared" si="0"/>
        <v>0.26010331233324224</v>
      </c>
      <c r="E7" s="8" t="s">
        <v>56</v>
      </c>
      <c r="F7" s="12">
        <v>0.55400000000000005</v>
      </c>
    </row>
    <row r="8" spans="1:6" ht="31.5">
      <c r="A8" s="5" t="s">
        <v>5</v>
      </c>
      <c r="B8" s="9">
        <v>42782901.399999999</v>
      </c>
      <c r="C8" s="9">
        <v>18124440</v>
      </c>
      <c r="D8" s="13">
        <f t="shared" si="0"/>
        <v>0.42363746746731862</v>
      </c>
      <c r="E8" s="9">
        <v>14955888.375</v>
      </c>
      <c r="F8" s="13">
        <f t="shared" si="1"/>
        <v>1.211859807024001</v>
      </c>
    </row>
    <row r="9" spans="1:6" ht="31.5">
      <c r="A9" s="5" t="s">
        <v>6</v>
      </c>
      <c r="B9" s="9">
        <v>67462480.200000003</v>
      </c>
      <c r="C9" s="9">
        <v>14775116</v>
      </c>
      <c r="D9" s="13">
        <f t="shared" si="0"/>
        <v>0.2190123451761265</v>
      </c>
      <c r="E9" s="9">
        <v>14745159.925000001</v>
      </c>
      <c r="F9" s="13">
        <f t="shared" si="1"/>
        <v>1.0020315869853138</v>
      </c>
    </row>
    <row r="10" spans="1:6" ht="31.5">
      <c r="A10" s="5" t="s">
        <v>7</v>
      </c>
      <c r="B10" s="9">
        <v>24961279.100000001</v>
      </c>
      <c r="C10" s="9">
        <v>5898304.9000000004</v>
      </c>
      <c r="D10" s="13">
        <f t="shared" si="0"/>
        <v>0.23629818313277062</v>
      </c>
      <c r="E10" s="9">
        <v>5300942.875</v>
      </c>
      <c r="F10" s="13">
        <f t="shared" si="1"/>
        <v>1.1126897684216226</v>
      </c>
    </row>
    <row r="11" spans="1:6" ht="15.75">
      <c r="A11" s="4" t="s">
        <v>8</v>
      </c>
      <c r="B11" s="8">
        <v>26792.400000000001</v>
      </c>
      <c r="C11" s="8">
        <v>4661</v>
      </c>
      <c r="D11" s="12">
        <f t="shared" si="0"/>
        <v>0.17396724444245382</v>
      </c>
      <c r="E11" s="8">
        <f>2054.521+304.029+283.371</f>
        <v>2641.9210000000003</v>
      </c>
      <c r="F11" s="12">
        <f t="shared" si="1"/>
        <v>1.7642465463577448</v>
      </c>
    </row>
    <row r="12" spans="1:6" ht="15.75">
      <c r="A12" s="4" t="s">
        <v>9</v>
      </c>
      <c r="B12" s="8"/>
      <c r="C12" s="8">
        <v>39175</v>
      </c>
      <c r="D12" s="12"/>
      <c r="E12" s="8">
        <f>3072.126+3712.839</f>
        <v>6784.9650000000001</v>
      </c>
      <c r="F12" s="12">
        <f t="shared" si="1"/>
        <v>5.773795443307371</v>
      </c>
    </row>
    <row r="13" spans="1:6" ht="15.75">
      <c r="A13" s="4" t="s">
        <v>10</v>
      </c>
      <c r="B13" s="8">
        <v>8589167</v>
      </c>
      <c r="C13" s="8">
        <v>1983601</v>
      </c>
      <c r="D13" s="12">
        <f t="shared" si="0"/>
        <v>0.2309421856624746</v>
      </c>
      <c r="E13" s="8">
        <v>1801051.0349999999</v>
      </c>
      <c r="F13" s="12">
        <f t="shared" si="1"/>
        <v>1.1013574637544905</v>
      </c>
    </row>
    <row r="14" spans="1:6" ht="31.5">
      <c r="A14" s="4" t="s">
        <v>11</v>
      </c>
      <c r="B14" s="8">
        <v>2859621</v>
      </c>
      <c r="C14" s="8">
        <v>637082</v>
      </c>
      <c r="D14" s="12">
        <f t="shared" si="0"/>
        <v>0.22278546702517571</v>
      </c>
      <c r="E14" s="8">
        <v>556964.95700000005</v>
      </c>
      <c r="F14" s="12">
        <f t="shared" si="1"/>
        <v>1.1438457518611893</v>
      </c>
    </row>
    <row r="15" spans="1:6" ht="31.5">
      <c r="A15" s="4" t="s">
        <v>12</v>
      </c>
      <c r="B15" s="8">
        <v>13485698.699999999</v>
      </c>
      <c r="C15" s="8">
        <v>3233786</v>
      </c>
      <c r="D15" s="12">
        <f t="shared" si="0"/>
        <v>0.23979373052432204</v>
      </c>
      <c r="E15" s="8">
        <v>2933499.997</v>
      </c>
      <c r="F15" s="12">
        <f t="shared" si="1"/>
        <v>1.1023644122403591</v>
      </c>
    </row>
    <row r="16" spans="1:6" ht="15.75">
      <c r="A16" s="5" t="s">
        <v>13</v>
      </c>
      <c r="B16" s="9">
        <v>8427726.4000000004</v>
      </c>
      <c r="C16" s="9">
        <v>2084126</v>
      </c>
      <c r="D16" s="13">
        <f t="shared" si="0"/>
        <v>0.24729397954826818</v>
      </c>
      <c r="E16" s="9">
        <v>1787327.5390000001</v>
      </c>
      <c r="F16" s="13">
        <f t="shared" si="1"/>
        <v>1.1660571185324302</v>
      </c>
    </row>
    <row r="17" spans="1:6" ht="31.5">
      <c r="A17" s="5" t="s">
        <v>14</v>
      </c>
      <c r="B17" s="9">
        <v>253109.9</v>
      </c>
      <c r="C17" s="9">
        <v>244724</v>
      </c>
      <c r="D17" s="13">
        <f t="shared" si="0"/>
        <v>0.96686854208389328</v>
      </c>
      <c r="E17" s="9">
        <v>306354.25300000003</v>
      </c>
      <c r="F17" s="13">
        <f t="shared" si="1"/>
        <v>0.79882684050741737</v>
      </c>
    </row>
    <row r="18" spans="1:6" ht="31.5">
      <c r="A18" s="5" t="s">
        <v>15</v>
      </c>
      <c r="B18" s="9">
        <v>173321.2</v>
      </c>
      <c r="C18" s="9">
        <v>223902</v>
      </c>
      <c r="D18" s="13">
        <f t="shared" si="0"/>
        <v>1.2918327359838264</v>
      </c>
      <c r="E18" s="9">
        <v>79227.235000000001</v>
      </c>
      <c r="F18" s="13">
        <f t="shared" si="1"/>
        <v>2.8260736349059763</v>
      </c>
    </row>
    <row r="19" spans="1:6" ht="31.5">
      <c r="A19" s="5" t="s">
        <v>16</v>
      </c>
      <c r="B19" s="9">
        <v>2726596.6</v>
      </c>
      <c r="C19" s="9">
        <v>208708</v>
      </c>
      <c r="D19" s="13">
        <f t="shared" si="0"/>
        <v>7.654524325307234E-2</v>
      </c>
      <c r="E19" s="9">
        <v>206765.84400000001</v>
      </c>
      <c r="F19" s="13">
        <f t="shared" si="1"/>
        <v>1.0093930214121825</v>
      </c>
    </row>
    <row r="20" spans="1:6" ht="31.5">
      <c r="A20" s="5" t="s">
        <v>17</v>
      </c>
      <c r="B20" s="9">
        <v>15704676</v>
      </c>
      <c r="C20" s="9">
        <v>2340399</v>
      </c>
      <c r="D20" s="13">
        <f t="shared" si="0"/>
        <v>0.14902561504611747</v>
      </c>
      <c r="E20" s="9">
        <v>2461661.716</v>
      </c>
      <c r="F20" s="13">
        <f t="shared" si="1"/>
        <v>0.95073948820350418</v>
      </c>
    </row>
    <row r="21" spans="1:6" ht="15.75">
      <c r="A21" s="5" t="s">
        <v>18</v>
      </c>
      <c r="B21" s="9">
        <v>4304001.5999999996</v>
      </c>
      <c r="C21" s="9">
        <v>594202</v>
      </c>
      <c r="D21" s="13">
        <f t="shared" si="0"/>
        <v>0.13805803417916945</v>
      </c>
      <c r="E21" s="9">
        <v>620159.50899999996</v>
      </c>
      <c r="F21" s="13">
        <f t="shared" si="1"/>
        <v>0.95814381844784391</v>
      </c>
    </row>
    <row r="22" spans="1:6" ht="15.75">
      <c r="A22" s="5" t="s">
        <v>19</v>
      </c>
      <c r="B22" s="9">
        <v>3822582.3</v>
      </c>
      <c r="C22" s="9">
        <v>861146</v>
      </c>
      <c r="D22" s="13">
        <f t="shared" si="0"/>
        <v>0.22527860289626728</v>
      </c>
      <c r="E22" s="9">
        <v>992383.61699999997</v>
      </c>
      <c r="F22" s="13">
        <f t="shared" si="1"/>
        <v>0.8677551556153914</v>
      </c>
    </row>
    <row r="23" spans="1:6" ht="31.5">
      <c r="A23" s="5" t="s">
        <v>20</v>
      </c>
      <c r="B23" s="9">
        <v>64380</v>
      </c>
      <c r="C23" s="9">
        <v>22053</v>
      </c>
      <c r="D23" s="13">
        <f t="shared" si="0"/>
        <v>0.34254426840633739</v>
      </c>
      <c r="E23" s="9">
        <v>13137.81</v>
      </c>
      <c r="F23" s="13">
        <f t="shared" si="1"/>
        <v>1.6785902673276596</v>
      </c>
    </row>
    <row r="24" spans="1:6" ht="15.75">
      <c r="A24" s="5" t="s">
        <v>21</v>
      </c>
      <c r="B24" s="9">
        <v>948222.4</v>
      </c>
      <c r="C24" s="9">
        <v>224407</v>
      </c>
      <c r="D24" s="13">
        <f t="shared" si="0"/>
        <v>0.23666072431952673</v>
      </c>
      <c r="E24" s="9">
        <v>246394.91200000001</v>
      </c>
      <c r="F24" s="13">
        <f t="shared" si="1"/>
        <v>0.91076150143879586</v>
      </c>
    </row>
    <row r="25" spans="1:6" ht="15.75">
      <c r="A25" s="5" t="s">
        <v>22</v>
      </c>
      <c r="B25" s="9">
        <v>175624</v>
      </c>
      <c r="C25" s="9">
        <v>153230</v>
      </c>
      <c r="D25" s="13">
        <f t="shared" si="0"/>
        <v>0.87248895367375756</v>
      </c>
      <c r="E25" s="9">
        <f>2569+42737.301+121.185+84.443</f>
        <v>45511.928999999996</v>
      </c>
      <c r="F25" s="13">
        <f t="shared" si="1"/>
        <v>3.3668096116075414</v>
      </c>
    </row>
    <row r="26" spans="1:6" ht="31.5">
      <c r="A26" s="5" t="s">
        <v>23</v>
      </c>
      <c r="B26" s="9">
        <v>2758818.5</v>
      </c>
      <c r="C26" s="9">
        <v>655354</v>
      </c>
      <c r="D26" s="13">
        <f t="shared" si="0"/>
        <v>0.23754879126698622</v>
      </c>
      <c r="E26" s="9">
        <v>790908.87800000003</v>
      </c>
      <c r="F26" s="13">
        <f t="shared" si="1"/>
        <v>0.82860872880478653</v>
      </c>
    </row>
    <row r="27" spans="1:6" ht="15.75">
      <c r="A27" s="4" t="s">
        <v>24</v>
      </c>
      <c r="B27" s="8">
        <v>41887.1</v>
      </c>
      <c r="C27" s="8">
        <v>283</v>
      </c>
      <c r="D27" s="12">
        <f t="shared" si="0"/>
        <v>6.7562566995566656E-3</v>
      </c>
      <c r="E27" s="8">
        <v>2257.4079999999999</v>
      </c>
      <c r="F27" s="12">
        <f t="shared" si="1"/>
        <v>0.12536502041279202</v>
      </c>
    </row>
    <row r="28" spans="1:6" ht="31.5">
      <c r="A28" s="4" t="s">
        <v>25</v>
      </c>
      <c r="B28" s="8">
        <v>4754</v>
      </c>
      <c r="C28" s="8">
        <v>77558</v>
      </c>
      <c r="D28" s="12">
        <f t="shared" si="0"/>
        <v>16.31426167437947</v>
      </c>
      <c r="E28" s="8">
        <v>120194.18</v>
      </c>
      <c r="F28" s="12">
        <f t="shared" si="1"/>
        <v>0.64527250820297621</v>
      </c>
    </row>
    <row r="29" spans="1:6" ht="31.5">
      <c r="A29" s="4" t="s">
        <v>26</v>
      </c>
      <c r="B29" s="8">
        <v>6888.1</v>
      </c>
      <c r="C29" s="8">
        <v>15</v>
      </c>
      <c r="D29" s="12">
        <f t="shared" si="0"/>
        <v>2.1776687330323308E-3</v>
      </c>
      <c r="E29" s="8">
        <v>21.067</v>
      </c>
      <c r="F29" s="12">
        <f t="shared" si="1"/>
        <v>0.71201405041059473</v>
      </c>
    </row>
    <row r="30" spans="1:6" ht="15.75">
      <c r="A30" s="4" t="s">
        <v>27</v>
      </c>
      <c r="B30" s="8">
        <v>2293862.7000000002</v>
      </c>
      <c r="C30" s="8">
        <v>477680</v>
      </c>
      <c r="D30" s="12">
        <f t="shared" si="0"/>
        <v>0.20824262934307269</v>
      </c>
      <c r="E30" s="8">
        <v>564166.16</v>
      </c>
      <c r="F30" s="12">
        <f t="shared" si="1"/>
        <v>0.84670090811543886</v>
      </c>
    </row>
    <row r="31" spans="1:6" ht="31.5">
      <c r="A31" s="4" t="s">
        <v>28</v>
      </c>
      <c r="B31" s="8">
        <v>51101.9</v>
      </c>
      <c r="C31" s="8">
        <v>13101</v>
      </c>
      <c r="D31" s="12">
        <f t="shared" si="0"/>
        <v>0.25637011539688348</v>
      </c>
      <c r="E31" s="8">
        <v>6148.5190000000002</v>
      </c>
      <c r="F31" s="12">
        <f t="shared" si="1"/>
        <v>2.1307570164457488</v>
      </c>
    </row>
    <row r="32" spans="1:6" ht="31.5">
      <c r="A32" s="5" t="s">
        <v>29</v>
      </c>
      <c r="B32" s="8">
        <v>332998.7</v>
      </c>
      <c r="C32" s="8">
        <v>173856</v>
      </c>
      <c r="D32" s="12">
        <f t="shared" si="0"/>
        <v>0.52209212828758789</v>
      </c>
      <c r="E32" s="8">
        <v>162782.038</v>
      </c>
      <c r="F32" s="12">
        <f t="shared" si="1"/>
        <v>1.0680293854043037</v>
      </c>
    </row>
    <row r="33" spans="1:6" ht="31.5">
      <c r="A33" s="4" t="s">
        <v>30</v>
      </c>
      <c r="B33" s="8">
        <v>296752.8</v>
      </c>
      <c r="C33" s="8">
        <v>166971</v>
      </c>
      <c r="D33" s="12">
        <f t="shared" si="0"/>
        <v>0.5626602343768955</v>
      </c>
      <c r="E33" s="8">
        <v>152147.848</v>
      </c>
      <c r="F33" s="12">
        <f t="shared" si="1"/>
        <v>1.0974259721373121</v>
      </c>
    </row>
    <row r="34" spans="1:6" ht="31.5">
      <c r="A34" s="5" t="s">
        <v>31</v>
      </c>
      <c r="B34" s="9">
        <v>146994.70000000001</v>
      </c>
      <c r="C34" s="9">
        <v>83148</v>
      </c>
      <c r="D34" s="13">
        <f t="shared" si="0"/>
        <v>0.56565304735476851</v>
      </c>
      <c r="E34" s="9">
        <v>75595.995999999999</v>
      </c>
      <c r="F34" s="13">
        <f t="shared" si="1"/>
        <v>1.0998995237790108</v>
      </c>
    </row>
    <row r="35" spans="1:6" ht="15.75">
      <c r="A35" s="5" t="s">
        <v>32</v>
      </c>
      <c r="B35" s="9">
        <v>598130.30000000005</v>
      </c>
      <c r="C35" s="9">
        <v>256484</v>
      </c>
      <c r="D35" s="13">
        <f t="shared" si="0"/>
        <v>0.42880957543866277</v>
      </c>
      <c r="E35" s="9">
        <v>315860.005</v>
      </c>
      <c r="F35" s="13">
        <f t="shared" si="1"/>
        <v>0.8120179697964609</v>
      </c>
    </row>
    <row r="36" spans="1:6" ht="15.75">
      <c r="A36" s="5" t="s">
        <v>33</v>
      </c>
      <c r="B36" s="9">
        <v>2367.1999999999998</v>
      </c>
      <c r="C36" s="9">
        <v>284</v>
      </c>
      <c r="D36" s="13">
        <f t="shared" si="0"/>
        <v>0.11997296383913485</v>
      </c>
      <c r="E36" s="9">
        <v>343.79</v>
      </c>
      <c r="F36" s="13">
        <f t="shared" si="1"/>
        <v>0.82608569184676683</v>
      </c>
    </row>
    <row r="37" spans="1:6" ht="15.75">
      <c r="A37" s="5" t="s">
        <v>34</v>
      </c>
      <c r="B37" s="9">
        <v>2431231.2999999998</v>
      </c>
      <c r="C37" s="9">
        <v>496309</v>
      </c>
      <c r="D37" s="13">
        <f t="shared" si="0"/>
        <v>0.20413894803016069</v>
      </c>
      <c r="E37" s="9">
        <v>473202.54300000001</v>
      </c>
      <c r="F37" s="13">
        <f t="shared" si="1"/>
        <v>1.048829951025855</v>
      </c>
    </row>
    <row r="38" spans="1:6" ht="24.75" customHeight="1">
      <c r="A38" s="4" t="s">
        <v>35</v>
      </c>
      <c r="B38" s="8">
        <v>2011501.7</v>
      </c>
      <c r="C38" s="8">
        <v>381961</v>
      </c>
      <c r="D38" s="12">
        <f t="shared" si="0"/>
        <v>0.18988847983573665</v>
      </c>
      <c r="E38" s="8">
        <v>283473</v>
      </c>
      <c r="F38" s="12">
        <f t="shared" si="1"/>
        <v>1.3474334416328893</v>
      </c>
    </row>
    <row r="39" spans="1:6" ht="15.75">
      <c r="A39" s="5" t="s">
        <v>36</v>
      </c>
      <c r="B39" s="9">
        <v>255843.7</v>
      </c>
      <c r="C39" s="9">
        <v>32099</v>
      </c>
      <c r="D39" s="13">
        <f t="shared" si="0"/>
        <v>0.12546331998794577</v>
      </c>
      <c r="E39" s="9" t="s">
        <v>57</v>
      </c>
      <c r="F39" s="13">
        <v>2.5999999999999999E-2</v>
      </c>
    </row>
    <row r="40" spans="1:6" ht="31.5">
      <c r="A40" s="3" t="s">
        <v>37</v>
      </c>
      <c r="B40" s="7">
        <v>56419388.700000003</v>
      </c>
      <c r="C40" s="7">
        <v>21160330.600000001</v>
      </c>
      <c r="D40" s="11">
        <f t="shared" si="0"/>
        <v>0.37505423379392272</v>
      </c>
      <c r="E40" s="7">
        <v>3308400.5</v>
      </c>
      <c r="F40" s="11">
        <f t="shared" si="1"/>
        <v>6.3959398506922005</v>
      </c>
    </row>
    <row r="41" spans="1:6" ht="31.5">
      <c r="A41" s="5" t="s">
        <v>38</v>
      </c>
      <c r="B41" s="9">
        <v>53806306.399999999</v>
      </c>
      <c r="C41" s="9">
        <v>21040797.600000001</v>
      </c>
      <c r="D41" s="13">
        <f t="shared" si="0"/>
        <v>0.39104705391931532</v>
      </c>
      <c r="E41" s="9">
        <v>3237800.273</v>
      </c>
      <c r="F41" s="13">
        <f t="shared" si="1"/>
        <v>6.4984853375481819</v>
      </c>
    </row>
    <row r="42" spans="1:6" ht="15.75">
      <c r="A42" s="5" t="s">
        <v>39</v>
      </c>
      <c r="B42" s="9"/>
      <c r="C42" s="9"/>
      <c r="D42" s="13"/>
      <c r="E42" s="9"/>
      <c r="F42" s="13"/>
    </row>
    <row r="43" spans="1:6" ht="15.75">
      <c r="A43" s="5" t="s">
        <v>40</v>
      </c>
      <c r="B43" s="9">
        <v>20660484.100000001</v>
      </c>
      <c r="C43" s="9">
        <v>3291316</v>
      </c>
      <c r="D43" s="13">
        <f t="shared" si="0"/>
        <v>0.15930488288994157</v>
      </c>
      <c r="E43" s="9">
        <v>1322245.879</v>
      </c>
      <c r="F43" s="13">
        <f t="shared" si="1"/>
        <v>2.4891860525133089</v>
      </c>
    </row>
    <row r="44" spans="1:6" ht="15.75">
      <c r="A44" s="5" t="s">
        <v>41</v>
      </c>
      <c r="B44" s="9">
        <v>10596523.699999999</v>
      </c>
      <c r="C44" s="9">
        <v>2435134</v>
      </c>
      <c r="D44" s="13">
        <f t="shared" si="0"/>
        <v>0.22980498783766229</v>
      </c>
      <c r="E44" s="9">
        <v>1787828.6070000001</v>
      </c>
      <c r="F44" s="13">
        <f t="shared" si="1"/>
        <v>1.362062331067734</v>
      </c>
    </row>
    <row r="45" spans="1:6" ht="31.5">
      <c r="A45" s="5" t="s">
        <v>42</v>
      </c>
      <c r="B45" s="9">
        <v>22549298.699999999</v>
      </c>
      <c r="C45" s="9">
        <v>15314348</v>
      </c>
      <c r="D45" s="13">
        <f t="shared" si="0"/>
        <v>0.67914963581550325</v>
      </c>
      <c r="E45" s="9">
        <v>127725.788</v>
      </c>
      <c r="F45" s="13">
        <f t="shared" si="1"/>
        <v>119.90020370827541</v>
      </c>
    </row>
    <row r="46" spans="1:6" ht="47.25">
      <c r="A46" s="5" t="s">
        <v>43</v>
      </c>
      <c r="B46" s="9">
        <v>1845247.6</v>
      </c>
      <c r="C46" s="9">
        <v>95038</v>
      </c>
      <c r="D46" s="13">
        <f t="shared" si="0"/>
        <v>5.1504199219660277E-2</v>
      </c>
      <c r="E46" s="9"/>
      <c r="F46" s="13"/>
    </row>
    <row r="47" spans="1:6" ht="47.25">
      <c r="A47" s="5" t="s">
        <v>44</v>
      </c>
      <c r="B47" s="9">
        <v>4674.3999999999996</v>
      </c>
      <c r="C47" s="9">
        <v>1240.0999999999999</v>
      </c>
      <c r="D47" s="13">
        <f t="shared" si="0"/>
        <v>0.265296080780421</v>
      </c>
      <c r="E47" s="9">
        <v>-320.42399999999998</v>
      </c>
      <c r="F47" s="13">
        <f t="shared" si="1"/>
        <v>-3.8701845055301725</v>
      </c>
    </row>
    <row r="48" spans="1:6" ht="31.5">
      <c r="A48" s="5" t="s">
        <v>45</v>
      </c>
      <c r="B48" s="9">
        <v>788293.1</v>
      </c>
      <c r="C48" s="9">
        <v>5742</v>
      </c>
      <c r="D48" s="13">
        <f t="shared" si="0"/>
        <v>7.2840926807554197E-3</v>
      </c>
      <c r="E48" s="9">
        <v>14655.402</v>
      </c>
      <c r="F48" s="13">
        <f t="shared" si="1"/>
        <v>0.39180092091639657</v>
      </c>
    </row>
    <row r="49" spans="1:6" ht="31.5">
      <c r="A49" s="5" t="s">
        <v>46</v>
      </c>
      <c r="B49" s="9">
        <v>7661</v>
      </c>
      <c r="C49" s="9">
        <v>72254</v>
      </c>
      <c r="D49" s="13">
        <f t="shared" si="0"/>
        <v>9.4314058216942964</v>
      </c>
      <c r="E49" s="9">
        <v>78578.2</v>
      </c>
      <c r="F49" s="13">
        <f t="shared" si="1"/>
        <v>0.91951711797928692</v>
      </c>
    </row>
    <row r="50" spans="1:6" ht="31.5">
      <c r="A50" s="5" t="s">
        <v>47</v>
      </c>
      <c r="B50" s="9">
        <v>-32793.9</v>
      </c>
      <c r="C50" s="9">
        <v>-54740</v>
      </c>
      <c r="D50" s="13">
        <f t="shared" si="0"/>
        <v>1.6692128719060557</v>
      </c>
      <c r="E50" s="9">
        <v>-22312.952000000001</v>
      </c>
      <c r="F50" s="13">
        <f t="shared" si="1"/>
        <v>2.4532836354418723</v>
      </c>
    </row>
    <row r="51" spans="1:6" ht="27" customHeight="1">
      <c r="A51" s="6" t="s">
        <v>48</v>
      </c>
      <c r="B51" s="10">
        <f t="shared" ref="B51:C51" si="2">B5+B40</f>
        <v>234752673.80000001</v>
      </c>
      <c r="C51" s="10">
        <f t="shared" si="2"/>
        <v>68612622.5</v>
      </c>
      <c r="D51" s="14">
        <f t="shared" si="0"/>
        <v>0.29227621304307377</v>
      </c>
      <c r="E51" s="10">
        <f>E5+E40</f>
        <v>48137961.593999997</v>
      </c>
      <c r="F51" s="14">
        <f t="shared" si="1"/>
        <v>1.4253329436481996</v>
      </c>
    </row>
    <row r="53" spans="1:6" ht="31.5" customHeight="1">
      <c r="A53" s="18" t="s">
        <v>53</v>
      </c>
      <c r="B53" s="18"/>
      <c r="C53" s="18"/>
      <c r="D53" s="18"/>
      <c r="E53" s="18"/>
      <c r="F53" s="18"/>
    </row>
    <row r="54" spans="1:6" ht="69" customHeight="1">
      <c r="A54" s="18" t="s">
        <v>55</v>
      </c>
      <c r="B54" s="18"/>
      <c r="C54" s="18"/>
      <c r="D54" s="18"/>
      <c r="E54" s="18"/>
      <c r="F54" s="18"/>
    </row>
  </sheetData>
  <mergeCells count="4">
    <mergeCell ref="A1:F2"/>
    <mergeCell ref="A3:F3"/>
    <mergeCell ref="A53:F53"/>
    <mergeCell ref="A54:F54"/>
  </mergeCells>
  <pageMargins left="0.62992125984251968" right="0.31496062992125984" top="0.47244094488188981" bottom="0.55118110236220474" header="0.31496062992125984" footer="0.31496062992125984"/>
  <pageSetup paperSize="9" scale="10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Универсальный отчет</vt:lpstr>
      <vt:lpstr>'Универсальный отчет'!Заголовки_для_печати</vt:lpstr>
      <vt:lpstr>'Универсальный отчет'!Область_печати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Сульдина</cp:lastModifiedBy>
  <cp:lastPrinted>2021-06-01T13:13:56Z</cp:lastPrinted>
  <dcterms:created xsi:type="dcterms:W3CDTF">2019-06-13T11:12:32Z</dcterms:created>
  <dcterms:modified xsi:type="dcterms:W3CDTF">2021-06-02T08:01:56Z</dcterms:modified>
</cp:coreProperties>
</file>