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3250" windowHeight="11955"/>
  </bookViews>
  <sheets>
    <sheet name="Таблица 1" sheetId="1" r:id="rId1"/>
  </sheets>
  <definedNames>
    <definedName name="_xlnm._FilterDatabase" localSheetId="0" hidden="1">'Таблица 1'!#REF!</definedName>
    <definedName name="_xlnm.Print_Titles" localSheetId="0">'Таблица 1'!$4:$4</definedName>
    <definedName name="_xlnm.Print_Area" localSheetId="0">'Таблица 1'!#REF!</definedName>
  </definedNames>
  <calcPr calcId="125725"/>
</workbook>
</file>

<file path=xl/calcChain.xml><?xml version="1.0" encoding="utf-8"?>
<calcChain xmlns="http://schemas.openxmlformats.org/spreadsheetml/2006/main">
  <c r="E39" i="1"/>
  <c r="E38" s="1"/>
  <c r="C39"/>
  <c r="C38" s="1"/>
  <c r="C28"/>
  <c r="C23"/>
  <c r="D6" l="1"/>
  <c r="D7"/>
  <c r="D8"/>
  <c r="D9"/>
  <c r="D10"/>
  <c r="D11"/>
  <c r="D13"/>
  <c r="D14"/>
  <c r="D15"/>
  <c r="D16"/>
  <c r="D18"/>
  <c r="D19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1"/>
  <c r="D42"/>
  <c r="D43"/>
  <c r="D44"/>
  <c r="D49"/>
  <c r="D5"/>
  <c r="F49" l="1"/>
  <c r="F48"/>
  <c r="F47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4"/>
  <c r="F23"/>
  <c r="F22"/>
  <c r="F21"/>
  <c r="F19"/>
  <c r="F18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<sst xmlns="http://schemas.openxmlformats.org/spreadsheetml/2006/main" count="54" uniqueCount="54">
  <si>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</si>
  <si>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</si>
  <si>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</si>
  <si>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</si>
  <si>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</si>
  <si>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</si>
  <si>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</si>
  <si>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</si>
  <si>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</si>
  <si>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</si>
  <si>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</si>
  <si>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</si>
  <si>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</si>
  <si>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Налог на имущество организаций</t>
  </si>
  <si>
    <t>Транспортный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</si>
  <si>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</si>
  <si>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</si>
  <si>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</si>
  <si>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</si>
  <si>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</si>
  <si>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</si>
  <si>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</si>
  <si>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</si>
  <si>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</si>
  <si>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</si>
  <si>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</si>
  <si>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</si>
  <si>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</si>
  <si>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</si>
  <si>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</si>
  <si>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</si>
  <si>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</si>
  <si>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</si>
  <si>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</si>
  <si>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</si>
  <si>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</si>
  <si>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</si>
  <si>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</si>
  <si>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</si>
  <si>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областного бюджета</t>
  </si>
  <si>
    <t xml:space="preserve">Акцизы на вина </t>
  </si>
  <si>
    <t>Налог на имущество физических лиц</t>
  </si>
  <si>
    <t>Земельный налог</t>
  </si>
  <si>
    <t>Доходы в виде дивидендов</t>
  </si>
  <si>
    <t>Поступления от государственных организаций</t>
  </si>
  <si>
    <t xml:space="preserve">Поступления от негосударственных организаций </t>
  </si>
  <si>
    <t xml:space="preserve">Прочие безвозмездные поступления </t>
  </si>
  <si>
    <t xml:space="preserve">Плановые назначения* </t>
  </si>
  <si>
    <t>% исполнения от годового плана</t>
  </si>
  <si>
    <t>Факт на 01.10.2021</t>
  </si>
  <si>
    <t>Факт на 01.10.2020</t>
  </si>
  <si>
    <t>*плановые назначения в соответствии с Законом Самарской области "Об областном бюджете на 2021 год и на плановый период 2022 и 2023 годов" (в редакции от 07.09.2021 № 82-ГД)</t>
  </si>
  <si>
    <t>III квартал 2021/             III квартал 2020, %</t>
  </si>
  <si>
    <t>Сведения о доходах бюджета Самарской области в разрезе видов доходов за III квартал 2021 года в сравнении с плановыми назначениями и с III кварталом 2020 года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</si>
</sst>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2" borderId="0"/>
  </cellStyleXfs>
  <cellXfs count="18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3" borderId="1" xfId="0" applyFont="1" applyFill="1" applyBorder="1" applyAlignment="1">
      <alignment horizontal="centerContinuous" vertical="center" wrapText="1"/>
    </xf>
    <xf numFmtId="0" fontId="5" fillId="3" borderId="0" xfId="0" applyFont="1" applyFill="1" applyAlignment="1">
      <alignment horizontal="left" wrapText="1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51" sqref="A51:F51"/>
    </sheetView>
  </sheetViews>
  <sheetFormatPr defaultColWidth="17.140625" defaultRowHeight="15"/>
  <cols>
    <col min="1" max="1" width="29.5703125" customWidth="1"/>
    <col min="2" max="2" width="19.28515625" customWidth="1"/>
    <col min="3" max="3" width="17.7109375" customWidth="1"/>
    <col min="4" max="4" width="18.85546875" customWidth="1"/>
    <col min="6" max="6" width="19.140625" customWidth="1"/>
  </cols>
  <sheetData>
    <row r="1" spans="1:6" ht="15" customHeight="1">
      <c r="A1" s="14" t="s">
        <v>53</v>
      </c>
      <c r="B1" s="14"/>
      <c r="C1" s="14"/>
      <c r="D1" s="14"/>
      <c r="E1" s="14"/>
      <c r="F1" s="14"/>
    </row>
    <row r="2" spans="1:6" ht="27" customHeight="1">
      <c r="A2" s="14"/>
      <c r="B2" s="14"/>
      <c r="C2" s="14"/>
      <c r="D2" s="14"/>
      <c r="E2" s="14"/>
      <c r="F2" s="14"/>
    </row>
    <row r="3" spans="1:6" ht="15.75">
      <c r="A3" s="15" t="s">
        <v>1</v>
      </c>
      <c r="B3" s="15"/>
      <c r="C3" s="15"/>
      <c r="D3" s="15"/>
      <c r="E3" s="15"/>
      <c r="F3" s="15"/>
    </row>
    <row r="4" spans="1:6" ht="50.45" customHeight="1">
      <c r="A4" s="1" t="s">
        <v>0</v>
      </c>
      <c r="B4" s="16" t="s">
        <v>47</v>
      </c>
      <c r="C4" s="1" t="s">
        <v>49</v>
      </c>
      <c r="D4" s="1" t="s">
        <v>48</v>
      </c>
      <c r="E4" s="1" t="s">
        <v>50</v>
      </c>
      <c r="F4" s="2" t="s">
        <v>52</v>
      </c>
    </row>
    <row r="5" spans="1:6" ht="35.25" customHeight="1">
      <c r="A5" s="3" t="s">
        <v>2</v>
      </c>
      <c r="B5" s="8">
        <v>160232750.30000001</v>
      </c>
      <c r="C5" s="8">
        <v>137519968.31011999</v>
      </c>
      <c r="D5" s="6">
        <f>C5/B5</f>
        <v>0.85825131287233469</v>
      </c>
      <c r="E5" s="8">
        <v>102577626.65700001</v>
      </c>
      <c r="F5" s="6">
        <f>C5/E5</f>
        <v>1.3406429139753886</v>
      </c>
    </row>
    <row r="6" spans="1:6" ht="15.75">
      <c r="A6" s="4" t="s">
        <v>3</v>
      </c>
      <c r="B6" s="9">
        <v>156783072.5</v>
      </c>
      <c r="C6" s="9">
        <v>134038428.26506999</v>
      </c>
      <c r="D6" s="12">
        <f t="shared" ref="D6:D49" si="0">C6/B6</f>
        <v>0.85492920968920283</v>
      </c>
      <c r="E6" s="9">
        <v>99775362.197000012</v>
      </c>
      <c r="F6" s="12">
        <f t="shared" ref="F6:F49" si="1">C6/E6</f>
        <v>1.3434020715496855</v>
      </c>
    </row>
    <row r="7" spans="1:6" ht="15.75">
      <c r="A7" s="4" t="s">
        <v>4</v>
      </c>
      <c r="B7" s="9">
        <v>3449677.8</v>
      </c>
      <c r="C7" s="9">
        <v>3481540.0450500003</v>
      </c>
      <c r="D7" s="12">
        <f t="shared" si="0"/>
        <v>1.0092362959375512</v>
      </c>
      <c r="E7" s="9">
        <v>2802264.46</v>
      </c>
      <c r="F7" s="12">
        <f t="shared" si="1"/>
        <v>1.2424023837671625</v>
      </c>
    </row>
    <row r="8" spans="1:6" ht="31.5">
      <c r="A8" s="5" t="s">
        <v>5</v>
      </c>
      <c r="B8" s="10">
        <v>56382902</v>
      </c>
      <c r="C8" s="10">
        <v>59336179.873949997</v>
      </c>
      <c r="D8" s="12">
        <f t="shared" si="0"/>
        <v>1.0523789618695043</v>
      </c>
      <c r="E8" s="10">
        <v>34326878.513999999</v>
      </c>
      <c r="F8" s="12">
        <f t="shared" si="1"/>
        <v>1.7285632263286077</v>
      </c>
    </row>
    <row r="9" spans="1:6" ht="31.5">
      <c r="A9" s="5" t="s">
        <v>6</v>
      </c>
      <c r="B9" s="10">
        <v>47287835</v>
      </c>
      <c r="C9" s="10">
        <v>33960508.980939999</v>
      </c>
      <c r="D9" s="12">
        <f t="shared" si="0"/>
        <v>0.7181658661459126</v>
      </c>
      <c r="E9" s="10">
        <v>30439811.059</v>
      </c>
      <c r="F9" s="12">
        <f t="shared" si="1"/>
        <v>1.1156609650144018</v>
      </c>
    </row>
    <row r="10" spans="1:6" ht="31.5">
      <c r="A10" s="5" t="s">
        <v>7</v>
      </c>
      <c r="B10" s="10">
        <v>24450744</v>
      </c>
      <c r="C10" s="10">
        <v>19712375.387060001</v>
      </c>
      <c r="D10" s="12">
        <f t="shared" si="0"/>
        <v>0.8062075897183334</v>
      </c>
      <c r="E10" s="10">
        <v>16457624.149</v>
      </c>
      <c r="F10" s="12">
        <f t="shared" si="1"/>
        <v>1.1977655589040637</v>
      </c>
    </row>
    <row r="11" spans="1:6" ht="15.75">
      <c r="A11" s="4" t="s">
        <v>8</v>
      </c>
      <c r="B11" s="9">
        <v>26792</v>
      </c>
      <c r="C11" s="9">
        <v>14400.537200000001</v>
      </c>
      <c r="D11" s="12">
        <f t="shared" si="0"/>
        <v>0.5374939235592715</v>
      </c>
      <c r="E11" s="9">
        <v>24392.216</v>
      </c>
      <c r="F11" s="12">
        <f t="shared" si="1"/>
        <v>0.59037428989641616</v>
      </c>
    </row>
    <row r="12" spans="1:6" ht="15.75">
      <c r="A12" s="4" t="s">
        <v>40</v>
      </c>
      <c r="B12" s="9"/>
      <c r="C12" s="9">
        <v>53317.467700000001</v>
      </c>
      <c r="D12" s="12"/>
      <c r="E12" s="9">
        <v>39015.120000000003</v>
      </c>
      <c r="F12" s="12">
        <f t="shared" si="1"/>
        <v>1.3665847420179662</v>
      </c>
    </row>
    <row r="13" spans="1:6" ht="15.75">
      <c r="A13" s="4" t="s">
        <v>9</v>
      </c>
      <c r="B13" s="9">
        <v>8589167</v>
      </c>
      <c r="C13" s="9">
        <v>7755393.5292300005</v>
      </c>
      <c r="D13" s="12">
        <f t="shared" si="0"/>
        <v>0.90292731870622611</v>
      </c>
      <c r="E13" s="9">
        <v>7084394.5539999995</v>
      </c>
      <c r="F13" s="12">
        <f t="shared" si="1"/>
        <v>1.0947150769364109</v>
      </c>
    </row>
    <row r="14" spans="1:6" ht="31.5">
      <c r="A14" s="4" t="s">
        <v>10</v>
      </c>
      <c r="B14" s="9">
        <v>2859621</v>
      </c>
      <c r="C14" s="9">
        <v>1928407.80959</v>
      </c>
      <c r="D14" s="12">
        <f t="shared" si="0"/>
        <v>0.67435782909343578</v>
      </c>
      <c r="E14" s="9">
        <v>1693827.463</v>
      </c>
      <c r="F14" s="12">
        <f t="shared" si="1"/>
        <v>1.1384912877575655</v>
      </c>
    </row>
    <row r="15" spans="1:6" ht="31.5">
      <c r="A15" s="4" t="s">
        <v>11</v>
      </c>
      <c r="B15" s="9">
        <v>12975164</v>
      </c>
      <c r="C15" s="9">
        <v>9960856.0433399994</v>
      </c>
      <c r="D15" s="12">
        <f t="shared" si="0"/>
        <v>0.76768633085023041</v>
      </c>
      <c r="E15" s="9">
        <v>7615994.7960000001</v>
      </c>
      <c r="F15" s="12">
        <f t="shared" si="1"/>
        <v>1.3078864035689133</v>
      </c>
    </row>
    <row r="16" spans="1:6" ht="15.75">
      <c r="A16" s="5" t="s">
        <v>12</v>
      </c>
      <c r="B16" s="10">
        <v>7970142</v>
      </c>
      <c r="C16" s="10">
        <v>7152754.94044</v>
      </c>
      <c r="D16" s="12">
        <f t="shared" si="0"/>
        <v>0.89744385237301916</v>
      </c>
      <c r="E16" s="10">
        <v>5693431.2949999999</v>
      </c>
      <c r="F16" s="12">
        <f t="shared" si="1"/>
        <v>1.2563170731016962</v>
      </c>
    </row>
    <row r="17" spans="1:6" ht="31.5">
      <c r="A17" s="5" t="s">
        <v>41</v>
      </c>
      <c r="B17" s="10"/>
      <c r="C17" s="10"/>
      <c r="D17" s="12"/>
      <c r="E17" s="10"/>
      <c r="F17" s="12"/>
    </row>
    <row r="18" spans="1:6" ht="31.5">
      <c r="A18" s="5" t="s">
        <v>13</v>
      </c>
      <c r="B18" s="10">
        <v>16104676</v>
      </c>
      <c r="C18" s="10">
        <v>11991300.27244</v>
      </c>
      <c r="D18" s="12">
        <f t="shared" si="0"/>
        <v>0.74458500577347841</v>
      </c>
      <c r="E18" s="10">
        <v>11260490.494000001</v>
      </c>
      <c r="F18" s="12">
        <f t="shared" si="1"/>
        <v>1.0649003503736716</v>
      </c>
    </row>
    <row r="19" spans="1:6" ht="19.5" customHeight="1">
      <c r="A19" s="5" t="s">
        <v>14</v>
      </c>
      <c r="B19" s="10">
        <v>4304002</v>
      </c>
      <c r="C19" s="10">
        <v>1580195.2142399999</v>
      </c>
      <c r="D19" s="12">
        <f t="shared" si="0"/>
        <v>0.36714555760894163</v>
      </c>
      <c r="E19" s="10">
        <v>1469579.77</v>
      </c>
      <c r="F19" s="12">
        <f t="shared" si="1"/>
        <v>1.0752701190490666</v>
      </c>
    </row>
    <row r="20" spans="1:6" ht="15.75">
      <c r="A20" s="5" t="s">
        <v>42</v>
      </c>
      <c r="B20" s="10"/>
      <c r="C20" s="10"/>
      <c r="D20" s="12"/>
      <c r="E20" s="10"/>
      <c r="F20" s="12"/>
    </row>
    <row r="21" spans="1:6" ht="31.5">
      <c r="A21" s="5" t="s">
        <v>15</v>
      </c>
      <c r="B21" s="10">
        <v>64380</v>
      </c>
      <c r="C21" s="10">
        <v>79020.930949999994</v>
      </c>
      <c r="D21" s="12">
        <f t="shared" si="0"/>
        <v>1.2274142738428082</v>
      </c>
      <c r="E21" s="10">
        <v>51652.633000000002</v>
      </c>
      <c r="F21" s="12">
        <f t="shared" si="1"/>
        <v>1.5298529108864594</v>
      </c>
    </row>
    <row r="22" spans="1:6" ht="24" customHeight="1">
      <c r="A22" s="5" t="s">
        <v>16</v>
      </c>
      <c r="B22" s="10">
        <v>95950</v>
      </c>
      <c r="C22" s="10">
        <v>70104.816059999997</v>
      </c>
      <c r="D22" s="12">
        <f t="shared" si="0"/>
        <v>0.73063904179260031</v>
      </c>
      <c r="E22" s="10">
        <v>53993.067999999999</v>
      </c>
      <c r="F22" s="12">
        <f t="shared" si="1"/>
        <v>1.2984040110482331</v>
      </c>
    </row>
    <row r="23" spans="1:6" ht="21" customHeight="1">
      <c r="A23" s="5" t="s">
        <v>17</v>
      </c>
      <c r="B23" s="10">
        <v>122443</v>
      </c>
      <c r="C23" s="10">
        <f>150303.203+5341.70744+1039.82664-666.26718</f>
        <v>156018.46990000003</v>
      </c>
      <c r="D23" s="12">
        <f t="shared" si="0"/>
        <v>1.2742130615878411</v>
      </c>
      <c r="E23" s="10">
        <v>21901.215</v>
      </c>
      <c r="F23" s="12">
        <f t="shared" si="1"/>
        <v>7.1237358247019644</v>
      </c>
    </row>
    <row r="24" spans="1:6" ht="31.5">
      <c r="A24" s="5" t="s">
        <v>18</v>
      </c>
      <c r="B24" s="10">
        <v>818137</v>
      </c>
      <c r="C24" s="10">
        <v>1042408.809</v>
      </c>
      <c r="D24" s="12">
        <f t="shared" si="0"/>
        <v>1.2741250047363706</v>
      </c>
      <c r="E24" s="10">
        <v>747482.78599999996</v>
      </c>
      <c r="F24" s="12">
        <f t="shared" si="1"/>
        <v>1.394558949749513</v>
      </c>
    </row>
    <row r="25" spans="1:6" ht="15.75">
      <c r="A25" s="4" t="s">
        <v>43</v>
      </c>
      <c r="B25" s="9">
        <v>24187</v>
      </c>
      <c r="C25" s="9">
        <v>24212.39615</v>
      </c>
      <c r="D25" s="12">
        <f t="shared" si="0"/>
        <v>1.0010499917310953</v>
      </c>
      <c r="E25" s="9">
        <v>20703.170999999998</v>
      </c>
      <c r="F25" s="12"/>
    </row>
    <row r="26" spans="1:6" ht="31.5">
      <c r="A26" s="4" t="s">
        <v>19</v>
      </c>
      <c r="B26" s="9">
        <v>668305</v>
      </c>
      <c r="C26" s="9">
        <v>905865.00474999996</v>
      </c>
      <c r="D26" s="12">
        <f t="shared" si="0"/>
        <v>1.3554664483282333</v>
      </c>
      <c r="E26" s="9">
        <v>648714.56299999997</v>
      </c>
      <c r="F26" s="12">
        <f t="shared" si="1"/>
        <v>1.3963999830076268</v>
      </c>
    </row>
    <row r="27" spans="1:6" ht="31.5">
      <c r="A27" s="4" t="s">
        <v>20</v>
      </c>
      <c r="B27" s="9">
        <v>9797</v>
      </c>
      <c r="C27" s="9">
        <v>7038.8222900000001</v>
      </c>
      <c r="D27" s="12">
        <f t="shared" si="0"/>
        <v>0.71846711136062058</v>
      </c>
      <c r="E27" s="9">
        <v>7991.893</v>
      </c>
      <c r="F27" s="12">
        <f t="shared" si="1"/>
        <v>0.88074531153007174</v>
      </c>
    </row>
    <row r="28" spans="1:6" ht="23.25" customHeight="1">
      <c r="A28" s="4" t="s">
        <v>21</v>
      </c>
      <c r="B28" s="9">
        <v>50570</v>
      </c>
      <c r="C28" s="9">
        <f>19865.33291+197.01658+2982.04353+10388.56493+2462.14588+430.9297</f>
        <v>36326.033529999993</v>
      </c>
      <c r="D28" s="12">
        <f t="shared" si="0"/>
        <v>0.71833168934150671</v>
      </c>
      <c r="E28" s="9">
        <v>46035.567000000003</v>
      </c>
      <c r="F28" s="12">
        <f t="shared" si="1"/>
        <v>0.78908626301919971</v>
      </c>
    </row>
    <row r="29" spans="1:6" ht="31.5">
      <c r="A29" s="4" t="s">
        <v>22</v>
      </c>
      <c r="B29" s="9">
        <v>30993</v>
      </c>
      <c r="C29" s="9">
        <v>30992.980309999999</v>
      </c>
      <c r="D29" s="12">
        <f t="shared" si="0"/>
        <v>0.99999936469525375</v>
      </c>
      <c r="E29" s="9">
        <v>13718.367</v>
      </c>
      <c r="F29" s="12">
        <f t="shared" si="1"/>
        <v>2.2592324808047488</v>
      </c>
    </row>
    <row r="30" spans="1:6" ht="31.5">
      <c r="A30" s="5" t="s">
        <v>23</v>
      </c>
      <c r="B30" s="10">
        <v>168704</v>
      </c>
      <c r="C30" s="10">
        <v>150858.07647</v>
      </c>
      <c r="D30" s="12">
        <f t="shared" si="0"/>
        <v>0.89421754356743166</v>
      </c>
      <c r="E30" s="10">
        <v>127799.00599999999</v>
      </c>
      <c r="F30" s="12">
        <f t="shared" si="1"/>
        <v>1.1804323147083007</v>
      </c>
    </row>
    <row r="31" spans="1:6" ht="31.5">
      <c r="A31" s="4" t="s">
        <v>24</v>
      </c>
      <c r="B31" s="9">
        <v>124130</v>
      </c>
      <c r="C31" s="9">
        <v>117927.83038</v>
      </c>
      <c r="D31" s="12">
        <f t="shared" si="0"/>
        <v>0.95003488584548457</v>
      </c>
      <c r="E31" s="9">
        <v>100074.057</v>
      </c>
      <c r="F31" s="12">
        <f t="shared" si="1"/>
        <v>1.1784056119559538</v>
      </c>
    </row>
    <row r="32" spans="1:6" ht="31.5">
      <c r="A32" s="5" t="s">
        <v>25</v>
      </c>
      <c r="B32" s="10">
        <v>103565</v>
      </c>
      <c r="C32" s="10">
        <v>93906.443499999994</v>
      </c>
      <c r="D32" s="12">
        <f t="shared" si="0"/>
        <v>0.90673918312171098</v>
      </c>
      <c r="E32" s="10">
        <v>112815.51</v>
      </c>
      <c r="F32" s="12">
        <f t="shared" si="1"/>
        <v>0.83238947818433828</v>
      </c>
    </row>
    <row r="33" spans="1:6" ht="24.75" customHeight="1">
      <c r="A33" s="5" t="s">
        <v>26</v>
      </c>
      <c r="B33" s="10">
        <v>119</v>
      </c>
      <c r="C33" s="10">
        <v>28507.064600000002</v>
      </c>
      <c r="D33" s="12">
        <f t="shared" si="0"/>
        <v>239.55516470588236</v>
      </c>
      <c r="E33" s="10">
        <v>7883.3410000000003</v>
      </c>
      <c r="F33" s="12">
        <f t="shared" si="1"/>
        <v>3.6161146143494238</v>
      </c>
    </row>
    <row r="34" spans="1:6" ht="23.25" customHeight="1">
      <c r="A34" s="5" t="s">
        <v>27</v>
      </c>
      <c r="B34" s="10">
        <v>2467</v>
      </c>
      <c r="C34" s="10">
        <v>923.26199999999994</v>
      </c>
      <c r="D34" s="12">
        <f t="shared" si="0"/>
        <v>0.37424483177948925</v>
      </c>
      <c r="E34" s="10">
        <v>1285.607</v>
      </c>
      <c r="F34" s="12">
        <f t="shared" si="1"/>
        <v>0.71815259251077501</v>
      </c>
    </row>
    <row r="35" spans="1:6" ht="21.75" customHeight="1">
      <c r="A35" s="5" t="s">
        <v>28</v>
      </c>
      <c r="B35" s="10">
        <v>2355784</v>
      </c>
      <c r="C35" s="10">
        <v>2163335.4432600001</v>
      </c>
      <c r="D35" s="12">
        <f t="shared" si="0"/>
        <v>0.91830806358307893</v>
      </c>
      <c r="E35" s="10">
        <v>1802104.2830000001</v>
      </c>
      <c r="F35" s="12">
        <f t="shared" si="1"/>
        <v>1.200449643046545</v>
      </c>
    </row>
    <row r="36" spans="1:6" ht="23.25" customHeight="1">
      <c r="A36" s="4" t="s">
        <v>29</v>
      </c>
      <c r="B36" s="9">
        <v>2211502</v>
      </c>
      <c r="C36" s="9">
        <v>1944221.1407300001</v>
      </c>
      <c r="D36" s="12">
        <f t="shared" si="0"/>
        <v>0.87914057537818191</v>
      </c>
      <c r="E36" s="9">
        <v>1600097.8</v>
      </c>
      <c r="F36" s="12">
        <f t="shared" si="1"/>
        <v>1.2150639421727847</v>
      </c>
    </row>
    <row r="37" spans="1:6" ht="19.5" customHeight="1">
      <c r="A37" s="5" t="s">
        <v>30</v>
      </c>
      <c r="B37" s="10">
        <v>902</v>
      </c>
      <c r="C37" s="10">
        <v>1600.94622</v>
      </c>
      <c r="D37" s="12">
        <f t="shared" si="0"/>
        <v>1.7748849445676276</v>
      </c>
      <c r="E37" s="10">
        <v>2893.9270000000001</v>
      </c>
      <c r="F37" s="12">
        <f t="shared" si="1"/>
        <v>0.55320891646541182</v>
      </c>
    </row>
    <row r="38" spans="1:6" ht="31.5">
      <c r="A38" s="3" t="s">
        <v>31</v>
      </c>
      <c r="B38" s="11">
        <v>67936109</v>
      </c>
      <c r="C38" s="11">
        <f>C39+C44+C45+C46+C47+C48</f>
        <v>49597249.765000008</v>
      </c>
      <c r="D38" s="6">
        <f t="shared" si="0"/>
        <v>0.73005726255237857</v>
      </c>
      <c r="E38" s="11">
        <f>E39+E44+E45+E46+E47+E48</f>
        <v>30426958.537999995</v>
      </c>
      <c r="F38" s="6">
        <f t="shared" si="1"/>
        <v>1.630042966767723</v>
      </c>
    </row>
    <row r="39" spans="1:6" ht="31.5">
      <c r="A39" s="5" t="s">
        <v>32</v>
      </c>
      <c r="B39" s="10">
        <v>64525799</v>
      </c>
      <c r="C39" s="10">
        <f>C40+C41+C42+C43</f>
        <v>48327184.465000004</v>
      </c>
      <c r="D39" s="12">
        <f t="shared" si="0"/>
        <v>0.74895910184699932</v>
      </c>
      <c r="E39" s="10">
        <f>E40+E41+E42+E43</f>
        <v>29562275.250999998</v>
      </c>
      <c r="F39" s="12">
        <f t="shared" si="1"/>
        <v>1.6347586258052058</v>
      </c>
    </row>
    <row r="40" spans="1:6" ht="15.75">
      <c r="A40" s="5" t="s">
        <v>33</v>
      </c>
      <c r="B40" s="10">
        <v>740667</v>
      </c>
      <c r="C40" s="10">
        <v>740667.3</v>
      </c>
      <c r="D40" s="12"/>
      <c r="E40" s="10">
        <v>5955397.0999999996</v>
      </c>
      <c r="F40" s="12">
        <f t="shared" si="1"/>
        <v>0.12436908699169701</v>
      </c>
    </row>
    <row r="41" spans="1:6" ht="15.75">
      <c r="A41" s="5" t="s">
        <v>34</v>
      </c>
      <c r="B41" s="10">
        <v>22761241</v>
      </c>
      <c r="C41" s="10">
        <v>13887809.865</v>
      </c>
      <c r="D41" s="12">
        <f t="shared" si="0"/>
        <v>0.61015169889023191</v>
      </c>
      <c r="E41" s="10">
        <v>9602889.8990000002</v>
      </c>
      <c r="F41" s="12">
        <f t="shared" si="1"/>
        <v>1.446211506230662</v>
      </c>
    </row>
    <row r="42" spans="1:6" ht="15.75">
      <c r="A42" s="5" t="s">
        <v>35</v>
      </c>
      <c r="B42" s="10">
        <v>10278426</v>
      </c>
      <c r="C42" s="10">
        <v>6927024.7000000002</v>
      </c>
      <c r="D42" s="12">
        <f t="shared" si="0"/>
        <v>0.67393827615239921</v>
      </c>
      <c r="E42" s="10">
        <v>7990367.3899999997</v>
      </c>
      <c r="F42" s="12">
        <f t="shared" si="1"/>
        <v>0.86692192760363185</v>
      </c>
    </row>
    <row r="43" spans="1:6" ht="33.75" customHeight="1">
      <c r="A43" s="5" t="s">
        <v>36</v>
      </c>
      <c r="B43" s="10">
        <v>30745465</v>
      </c>
      <c r="C43" s="10">
        <v>26771682.600000001</v>
      </c>
      <c r="D43" s="12">
        <f t="shared" si="0"/>
        <v>0.87075224264781814</v>
      </c>
      <c r="E43" s="10">
        <v>6013620.8619999997</v>
      </c>
      <c r="F43" s="12">
        <f t="shared" si="1"/>
        <v>4.4518407818440888</v>
      </c>
    </row>
    <row r="44" spans="1:6" ht="47.25">
      <c r="A44" s="5" t="s">
        <v>44</v>
      </c>
      <c r="B44" s="10">
        <v>3410310</v>
      </c>
      <c r="C44" s="10">
        <v>1166467.7</v>
      </c>
      <c r="D44" s="12">
        <f t="shared" si="0"/>
        <v>0.342041544610314</v>
      </c>
      <c r="E44" s="10">
        <v>650190.16700000002</v>
      </c>
      <c r="F44" s="12">
        <f t="shared" si="1"/>
        <v>1.7940408194453668</v>
      </c>
    </row>
    <row r="45" spans="1:6" ht="47.25">
      <c r="A45" s="5" t="s">
        <v>45</v>
      </c>
      <c r="B45" s="10"/>
      <c r="C45" s="10"/>
      <c r="D45" s="12"/>
      <c r="E45" s="10"/>
      <c r="F45" s="12"/>
    </row>
    <row r="46" spans="1:6" ht="31.5">
      <c r="A46" s="5" t="s">
        <v>46</v>
      </c>
      <c r="B46" s="10"/>
      <c r="C46" s="10">
        <v>0</v>
      </c>
      <c r="D46" s="12"/>
      <c r="E46" s="10"/>
      <c r="F46" s="12"/>
    </row>
    <row r="47" spans="1:6" ht="39" customHeight="1">
      <c r="A47" s="5" t="s">
        <v>37</v>
      </c>
      <c r="B47" s="10"/>
      <c r="C47" s="10">
        <v>178083.1</v>
      </c>
      <c r="D47" s="12"/>
      <c r="E47" s="10">
        <v>258827.04</v>
      </c>
      <c r="F47" s="12">
        <f t="shared" si="1"/>
        <v>0.68803900859817424</v>
      </c>
    </row>
    <row r="48" spans="1:6" ht="37.5" customHeight="1">
      <c r="A48" s="5" t="s">
        <v>38</v>
      </c>
      <c r="B48" s="10"/>
      <c r="C48" s="10">
        <v>-74485.5</v>
      </c>
      <c r="D48" s="12"/>
      <c r="E48" s="10">
        <v>-44333.919999999998</v>
      </c>
      <c r="F48" s="12">
        <f t="shared" si="1"/>
        <v>1.6801018272239405</v>
      </c>
    </row>
    <row r="49" spans="1:6" ht="31.5">
      <c r="A49" s="7" t="s">
        <v>39</v>
      </c>
      <c r="B49" s="8">
        <v>228168859</v>
      </c>
      <c r="C49" s="8">
        <v>187117218.09999999</v>
      </c>
      <c r="D49" s="6">
        <f t="shared" si="0"/>
        <v>0.82008219228549495</v>
      </c>
      <c r="E49" s="8">
        <v>133004585.2</v>
      </c>
      <c r="F49" s="6">
        <f t="shared" si="1"/>
        <v>1.4068478753467817</v>
      </c>
    </row>
    <row r="50" spans="1:6" ht="15.75">
      <c r="C50" s="13"/>
    </row>
    <row r="51" spans="1:6" ht="37.5" customHeight="1">
      <c r="A51" s="17" t="s">
        <v>51</v>
      </c>
      <c r="B51" s="17"/>
      <c r="C51" s="17"/>
      <c r="D51" s="17"/>
      <c r="E51" s="17"/>
      <c r="F51" s="17"/>
    </row>
  </sheetData>
  <mergeCells count="3">
    <mergeCell ref="A1:F2"/>
    <mergeCell ref="A3:F3"/>
    <mergeCell ref="A51:F51"/>
  </mergeCells>
  <pageMargins left="0.64" right="0.31496062992125984" top="0.47244094488188981" bottom="0.55118110236220474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2019-10-02T10:24:11Z</cp:lastPrinted>
  <dcterms:created xsi:type="dcterms:W3CDTF">2019-06-13T11:12:32Z</dcterms:created>
  <dcterms:modified xsi:type="dcterms:W3CDTF">2021-11-10T05:40:35Z</dcterms:modified>
</cp:coreProperties>
</file>