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Лист1!#REF!</definedName>
    <definedName name="_xlnm.Print_Titles" localSheetId="0">Лист1!$3:$3</definedName>
    <definedName name="_xlnm.Print_Area" localSheetId="0">Лист1!$A$1:$I$120</definedName>
  </definedNames>
  <calcPr calcId="125725"/>
</workbook>
</file>

<file path=xl/calcChain.xml><?xml version="1.0" encoding="utf-8"?>
<calcChain xmlns="http://schemas.openxmlformats.org/spreadsheetml/2006/main">
  <c r="H97" i="2"/>
  <c r="H95"/>
  <c r="H94"/>
  <c r="H93"/>
  <c r="H92"/>
  <c r="H91"/>
  <c r="H90"/>
  <c r="H89"/>
  <c r="H88"/>
  <c r="H87"/>
  <c r="H85"/>
  <c r="H84"/>
  <c r="H83"/>
  <c r="H81"/>
  <c r="H79"/>
  <c r="H75"/>
  <c r="H72"/>
  <c r="H71"/>
  <c r="H69"/>
  <c r="H68"/>
  <c r="H67"/>
  <c r="H64"/>
  <c r="H63"/>
  <c r="H61"/>
  <c r="H59"/>
  <c r="H57"/>
  <c r="H51"/>
  <c r="H49"/>
  <c r="H47"/>
  <c r="H45"/>
  <c r="H43"/>
  <c r="H41"/>
  <c r="H39"/>
  <c r="H38"/>
  <c r="H37"/>
  <c r="H35"/>
  <c r="H34"/>
  <c r="H33"/>
  <c r="H31"/>
  <c r="H29"/>
  <c r="H27"/>
  <c r="H26"/>
  <c r="H24"/>
  <c r="H23"/>
  <c r="H22"/>
  <c r="H21"/>
  <c r="H19"/>
  <c r="H18"/>
  <c r="H17"/>
  <c r="H15"/>
  <c r="H14"/>
  <c r="H13"/>
  <c r="H12"/>
  <c r="H11"/>
  <c r="H10"/>
  <c r="H9"/>
  <c r="H8"/>
  <c r="H7"/>
  <c r="H6"/>
  <c r="H5"/>
  <c r="H98"/>
  <c r="H99"/>
  <c r="H105"/>
  <c r="H104"/>
  <c r="H103"/>
  <c r="H107"/>
  <c r="H109"/>
  <c r="H111"/>
  <c r="H114"/>
  <c r="H113"/>
  <c r="H118"/>
  <c r="H117"/>
  <c r="H116"/>
  <c r="F118"/>
  <c r="F117"/>
  <c r="F116"/>
  <c r="F114"/>
  <c r="F113"/>
  <c r="F111"/>
  <c r="F109"/>
  <c r="F107"/>
  <c r="F105"/>
  <c r="F104"/>
  <c r="F103"/>
  <c r="F101"/>
  <c r="F98"/>
  <c r="F97"/>
  <c r="F95"/>
  <c r="F94"/>
  <c r="F93"/>
  <c r="F92"/>
  <c r="F91"/>
  <c r="F90"/>
  <c r="F89"/>
  <c r="F88"/>
  <c r="F87"/>
  <c r="F85"/>
  <c r="F84"/>
  <c r="F83"/>
  <c r="F81"/>
  <c r="F80"/>
  <c r="F79"/>
  <c r="F77"/>
  <c r="F75"/>
  <c r="F73"/>
  <c r="F72"/>
  <c r="F71"/>
  <c r="F69"/>
  <c r="F68"/>
  <c r="F67"/>
  <c r="F65"/>
  <c r="F64"/>
  <c r="F63"/>
  <c r="F62"/>
  <c r="F61"/>
  <c r="F60"/>
  <c r="F59"/>
  <c r="F57"/>
  <c r="F55"/>
  <c r="F53"/>
  <c r="F51"/>
  <c r="F49"/>
  <c r="F48"/>
  <c r="F47"/>
  <c r="F45"/>
  <c r="F44"/>
  <c r="F43"/>
  <c r="F41"/>
  <c r="F40"/>
  <c r="F39"/>
  <c r="F38"/>
  <c r="F37"/>
  <c r="F36"/>
  <c r="F35"/>
  <c r="F34"/>
  <c r="F33"/>
  <c r="F31"/>
  <c r="F29"/>
  <c r="F28"/>
  <c r="F27"/>
  <c r="F26"/>
  <c r="F25"/>
  <c r="F24"/>
  <c r="F23"/>
  <c r="F22"/>
  <c r="F21"/>
  <c r="F19"/>
  <c r="F18"/>
  <c r="F17"/>
  <c r="F15"/>
  <c r="F14"/>
  <c r="F13"/>
  <c r="F12"/>
  <c r="F11"/>
  <c r="F10"/>
  <c r="F9"/>
  <c r="F8"/>
  <c r="F7"/>
  <c r="F6"/>
  <c r="F5"/>
  <c r="G114"/>
  <c r="G113"/>
  <c r="G103"/>
  <c r="G104"/>
  <c r="D115" l="1"/>
</calcChain>
</file>

<file path=xl/sharedStrings.xml><?xml version="1.0" encoding="utf-8"?>
<sst xmlns="http://schemas.openxmlformats.org/spreadsheetml/2006/main" count="179" uniqueCount="71">
  <si>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</si>
  <si>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</si>
  <si>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</si>
  <si>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</si>
  <si>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</si>
  <si>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</si>
  <si>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</si>
  <si>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</si>
  <si>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</si>
  <si>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</si>
  <si>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</si>
  <si>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</si>
  <si>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</si>
  <si>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</si>
  <si>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</si>
  <si>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</si>
  <si>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</si>
  <si>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</si>
  <si>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</si>
  <si>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</si>
  <si>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</si>
  <si>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</si>
  <si>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</si>
  <si>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«Развитие малого и среднего предпринимательства в Самарской области» на 2019-2030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</si>
  <si>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</si>
  <si>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>Государственная программа Самарской области «Содействие занятости населения Самарской области на 2019 – 2023 годы»</t>
  </si>
  <si>
    <t>Государственная программа Самарской области «Чистая вода» на 2019-2024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</si>
  <si>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2019-2024 годы</t>
  </si>
  <si>
    <t xml:space="preserve">Наименование программы                                                                 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</si>
  <si>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</si>
  <si>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2025 годы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</si>
  <si>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</si>
  <si>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Самарской области «Энергосбережение и повышение энергетической эффективности» на 2014 – 2022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</si>
  <si>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</si>
  <si>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</si>
  <si>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>Государственная программа Самарской области «Развитие здравоохранения в Самарской области» на 2014 – 2023 годы</t>
  </si>
  <si>
    <t>Государственная программа Самарской области «Развитие физической культуры и спорта в Самарской области на 2014 – 2023 годы»</t>
  </si>
  <si>
    <t>Государственная программа Самарской области «Развитие жилищного строительства в Самарской области» до 2024 года</t>
  </si>
  <si>
    <t>Государственная программа Самарской области «Государственная поддержка собственников жилья» на 2014 – 2023 годы</t>
  </si>
  <si>
    <t>Государственная программа Самарской области «Развитие мировой юстиции в Самарской области на 2014 – 2023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</si>
  <si>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2023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</si>
  <si>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2023 годы</t>
  </si>
  <si>
    <t>Государственная программа Самарской области «Обеспечение правопорядка в Самарской области» на 2014 – 2023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</si>
  <si>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2023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</si>
  <si>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2023 годы</t>
  </si>
  <si>
    <t>Государственная программа Самарской области «Противодействие коррупции в Самарской области на 2014 – 2023 годы»</t>
  </si>
  <si>
    <t>Государственная программа Самарской области «Развитие муниципальной службы в Самарской области на 2016 – 2023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</si>
  <si>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2024 годы»</t>
  </si>
  <si>
    <t>Государственная программа Самарской области «Реализация государственной национальной политики в Самарской области (2014 – 2023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</si>
  <si>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2022 годы</t>
  </si>
  <si>
    <t>Государственная программа Самарской области «Развитие социальной защиты населения в Самарской области» на 2014 – 2023 годы</t>
  </si>
  <si>
    <t>Государственная программа Самарской области «Повышение эффективности управления имуществом Самарской области на 2014 – 2023 годы»</t>
  </si>
  <si>
    <t>Государственная программа Самарской области «Формирование земельных участков для предоставления гражданам, имеющим трёх и более детей, в Самарской области» на 2015 – 2021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</si>
  <si>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2016-2023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</si>
  <si>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2023 года»</t>
  </si>
  <si>
    <t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на 2014 – 2021 годы</t>
  </si>
  <si>
    <t>Государственная программа Самарской области «Поддержка инициатив населения муниципальных образований в Самарской области» на 2017-2025 годы</t>
  </si>
  <si>
    <t>Государственная программа «Комплексное развитие сельских территорий Самарской области на 2020-2025 годы»</t>
  </si>
  <si>
    <t>Государственная программа «Развитие государственной гражданской службы Самарской области на 2020-2025 годы»</t>
  </si>
  <si>
    <t>Государственная программа Самарской области «Развитие коммунальной инфраструктуры в Самарской области» на 2014 – 2023 годы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</si>
  <si>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06.05.2021 №37-ГД)</t>
  </si>
  <si>
    <t>Плановые назначения*</t>
  </si>
  <si>
    <t>Факт на 01.07.2021</t>
  </si>
  <si>
    <t>Факт на 01.07.2020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</si>
  <si>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2022 годы
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</si>
  <si>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2021-2030 годы**</t>
  </si>
  <si>
    <t>** в 2020 году - ведомственная целевая программа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</si>
  <si>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</si>
  <si>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 во II квартале 2021 года в сравнении с плановыми назначениями и со II кварталом 2020 года </t>
  </si>
  <si>
    <t>% исполнения от годового плана</t>
  </si>
  <si>
    <t>II квартал 2021/         II квартал 2020, %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</si>
</sst>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"/>
    <numFmt numFmtId="166" formatCode="#,##0.000"/>
    <numFmt numFmtId="167" formatCode="0.0%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3" fontId="4" fillId="0" borderId="3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3" xfId="0" applyFont="1" applyFill="1" applyBorder="1" applyAlignment="1">
      <alignment vertical="center"/>
    </xf>
    <xf numFmtId="3" fontId="3" fillId="2" borderId="0" xfId="0" applyNumberFormat="1" applyFont="1" applyFill="1"/>
    <xf numFmtId="166" fontId="3" fillId="5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 applyProtection="1">
      <alignment horizontal="left" vertical="center" wrapText="1"/>
      <protection hidden="1"/>
    </xf>
    <xf numFmtId="10" fontId="3" fillId="3" borderId="0" xfId="8" applyNumberFormat="1" applyFont="1" applyFill="1" applyAlignment="1">
      <alignment horizontal="center" vertical="center"/>
    </xf>
    <xf numFmtId="3" fontId="3" fillId="3" borderId="2" xfId="3" applyNumberFormat="1" applyFont="1" applyFill="1" applyBorder="1" applyAlignment="1" applyProtection="1">
      <alignment horizontal="center" vertical="center"/>
      <protection hidden="1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indent="9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3" fillId="3" borderId="16" xfId="2" applyNumberFormat="1" applyFont="1" applyFill="1" applyBorder="1" applyAlignment="1" applyProtection="1">
      <alignment horizontal="center" vertical="center"/>
      <protection hidden="1"/>
    </xf>
    <xf numFmtId="167" fontId="3" fillId="3" borderId="2" xfId="8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7" fontId="3" fillId="3" borderId="0" xfId="8" applyNumberFormat="1" applyFont="1" applyFill="1" applyBorder="1" applyAlignment="1">
      <alignment horizontal="center" vertical="center"/>
    </xf>
    <xf numFmtId="167" fontId="4" fillId="3" borderId="0" xfId="8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1"/>
  <sheetViews>
    <sheetView showZeros="0" tabSelected="1" view="pageBreakPreview" zoomScaleNormal="7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4" sqref="A4:H4"/>
    </sheetView>
  </sheetViews>
  <sheetFormatPr defaultRowHeight="15.75"/>
  <cols>
    <col min="1" max="1" width="10.5703125" style="1" customWidth="1"/>
    <col min="2" max="2" width="59.7109375" style="1" customWidth="1"/>
    <col min="3" max="3" width="30.5703125" style="3" customWidth="1"/>
    <col min="4" max="4" width="20.7109375" style="3" customWidth="1"/>
    <col min="5" max="7" width="19.140625" style="13" customWidth="1"/>
    <col min="8" max="8" width="19.28515625" style="19" customWidth="1"/>
    <col min="9" max="9" width="0.28515625" style="2" customWidth="1"/>
    <col min="10" max="16384" width="9.140625" style="2"/>
  </cols>
  <sheetData>
    <row r="1" spans="1:8" ht="71.25" customHeight="1">
      <c r="A1" s="47" t="s">
        <v>68</v>
      </c>
      <c r="B1" s="47"/>
      <c r="C1" s="47"/>
      <c r="D1" s="47"/>
      <c r="E1" s="47"/>
      <c r="F1" s="47"/>
      <c r="G1" s="47"/>
      <c r="H1" s="47"/>
    </row>
    <row r="2" spans="1:8">
      <c r="E2" s="17"/>
      <c r="F2" s="17"/>
      <c r="G2" s="17"/>
      <c r="H2" s="20" t="s">
        <v>7</v>
      </c>
    </row>
    <row r="3" spans="1:8" s="6" customFormat="1" ht="60" customHeight="1">
      <c r="A3" s="4" t="s">
        <v>10</v>
      </c>
      <c r="B3" s="5" t="s">
        <v>28</v>
      </c>
      <c r="C3" s="5" t="s">
        <v>6</v>
      </c>
      <c r="D3" s="5" t="s">
        <v>61</v>
      </c>
      <c r="E3" s="18" t="s">
        <v>62</v>
      </c>
      <c r="F3" s="18" t="s">
        <v>69</v>
      </c>
      <c r="G3" s="18" t="s">
        <v>63</v>
      </c>
      <c r="H3" s="18" t="s">
        <v>70</v>
      </c>
    </row>
    <row r="4" spans="1:8" s="6" customFormat="1" ht="18.75">
      <c r="A4" s="48" t="s">
        <v>4</v>
      </c>
      <c r="B4" s="49"/>
      <c r="C4" s="49"/>
      <c r="D4" s="49"/>
      <c r="E4" s="50"/>
      <c r="F4" s="50"/>
      <c r="G4" s="50"/>
      <c r="H4" s="51"/>
    </row>
    <row r="5" spans="1:8" s="11" customFormat="1" ht="25.5" customHeight="1">
      <c r="A5" s="33">
        <v>1</v>
      </c>
      <c r="B5" s="34" t="s">
        <v>35</v>
      </c>
      <c r="C5" s="14" t="s">
        <v>0</v>
      </c>
      <c r="D5" s="15">
        <v>24668949</v>
      </c>
      <c r="E5" s="15">
        <v>10660744.5</v>
      </c>
      <c r="F5" s="53">
        <f>E5/D5</f>
        <v>0.43215235882161013</v>
      </c>
      <c r="G5" s="15">
        <v>10674775.5</v>
      </c>
      <c r="H5" s="53">
        <f t="shared" ref="H5:H68" si="0">E5/G5</f>
        <v>0.99868559296633452</v>
      </c>
    </row>
    <row r="6" spans="1:8" s="11" customFormat="1" ht="25.5" customHeight="1">
      <c r="A6" s="33"/>
      <c r="B6" s="34"/>
      <c r="C6" s="14" t="s">
        <v>1</v>
      </c>
      <c r="D6" s="15">
        <v>4688632</v>
      </c>
      <c r="E6" s="15">
        <v>1144886.5</v>
      </c>
      <c r="F6" s="53">
        <f t="shared" ref="F6:F69" si="1">E6/D6</f>
        <v>0.24418348464968034</v>
      </c>
      <c r="G6" s="15">
        <v>955620.8</v>
      </c>
      <c r="H6" s="53">
        <f t="shared" si="0"/>
        <v>1.1980552327868961</v>
      </c>
    </row>
    <row r="7" spans="1:8" s="11" customFormat="1" ht="33.75" customHeight="1">
      <c r="A7" s="33">
        <v>2</v>
      </c>
      <c r="B7" s="34" t="s">
        <v>24</v>
      </c>
      <c r="C7" s="14" t="s">
        <v>0</v>
      </c>
      <c r="D7" s="15">
        <v>37889093</v>
      </c>
      <c r="E7" s="15">
        <v>18886397.620000001</v>
      </c>
      <c r="F7" s="53">
        <f t="shared" si="1"/>
        <v>0.49846528709462645</v>
      </c>
      <c r="G7" s="15">
        <v>17823659.800000001</v>
      </c>
      <c r="H7" s="53">
        <f t="shared" si="0"/>
        <v>1.0596251180691858</v>
      </c>
    </row>
    <row r="8" spans="1:8" s="11" customFormat="1" ht="30.75" customHeight="1">
      <c r="A8" s="33"/>
      <c r="B8" s="34"/>
      <c r="C8" s="14" t="s">
        <v>1</v>
      </c>
      <c r="D8" s="15">
        <v>2403390</v>
      </c>
      <c r="E8" s="15">
        <v>1113781.23</v>
      </c>
      <c r="F8" s="53">
        <f t="shared" si="1"/>
        <v>0.46342093043575949</v>
      </c>
      <c r="G8" s="15">
        <v>70538</v>
      </c>
      <c r="H8" s="53">
        <f t="shared" si="0"/>
        <v>15.789804502537638</v>
      </c>
    </row>
    <row r="9" spans="1:8" s="11" customFormat="1" ht="24" customHeight="1">
      <c r="A9" s="33">
        <v>3</v>
      </c>
      <c r="B9" s="34" t="s">
        <v>29</v>
      </c>
      <c r="C9" s="14" t="s">
        <v>0</v>
      </c>
      <c r="D9" s="15">
        <v>2363319</v>
      </c>
      <c r="E9" s="15">
        <v>845718.2</v>
      </c>
      <c r="F9" s="53">
        <f t="shared" si="1"/>
        <v>0.3578519023458111</v>
      </c>
      <c r="G9" s="15">
        <v>731197.8</v>
      </c>
      <c r="H9" s="53">
        <f t="shared" si="0"/>
        <v>1.1566202742951359</v>
      </c>
    </row>
    <row r="10" spans="1:8" s="11" customFormat="1" ht="22.5" customHeight="1">
      <c r="A10" s="33"/>
      <c r="B10" s="34"/>
      <c r="C10" s="14" t="s">
        <v>1</v>
      </c>
      <c r="D10" s="15">
        <v>288227</v>
      </c>
      <c r="E10" s="15">
        <v>48979.200000000004</v>
      </c>
      <c r="F10" s="53">
        <f t="shared" si="1"/>
        <v>0.16993272663560322</v>
      </c>
      <c r="G10" s="15">
        <v>40681.5</v>
      </c>
      <c r="H10" s="53">
        <f t="shared" si="0"/>
        <v>1.203967405331662</v>
      </c>
    </row>
    <row r="11" spans="1:8" s="11" customFormat="1" ht="26.25" customHeight="1">
      <c r="A11" s="33">
        <v>4</v>
      </c>
      <c r="B11" s="34" t="s">
        <v>36</v>
      </c>
      <c r="C11" s="14" t="s">
        <v>0</v>
      </c>
      <c r="D11" s="15">
        <v>5077549</v>
      </c>
      <c r="E11" s="15">
        <v>2187386.1</v>
      </c>
      <c r="F11" s="53">
        <f t="shared" si="1"/>
        <v>0.43079566538895048</v>
      </c>
      <c r="G11" s="15">
        <v>2389320.9</v>
      </c>
      <c r="H11" s="53">
        <f t="shared" si="0"/>
        <v>0.91548443743994379</v>
      </c>
    </row>
    <row r="12" spans="1:8" s="11" customFormat="1" ht="25.5" customHeight="1">
      <c r="A12" s="33"/>
      <c r="B12" s="34"/>
      <c r="C12" s="14" t="s">
        <v>1</v>
      </c>
      <c r="D12" s="15">
        <v>2432851</v>
      </c>
      <c r="E12" s="15">
        <v>1457401.4</v>
      </c>
      <c r="F12" s="53">
        <f t="shared" si="1"/>
        <v>0.59905082555405154</v>
      </c>
      <c r="G12" s="15">
        <v>461630.1</v>
      </c>
      <c r="H12" s="53">
        <f t="shared" si="0"/>
        <v>3.1570761958546463</v>
      </c>
    </row>
    <row r="13" spans="1:8" s="11" customFormat="1" ht="22.5" customHeight="1">
      <c r="A13" s="33">
        <v>5</v>
      </c>
      <c r="B13" s="34" t="s">
        <v>15</v>
      </c>
      <c r="C13" s="14" t="s">
        <v>0</v>
      </c>
      <c r="D13" s="15">
        <v>65213</v>
      </c>
      <c r="E13" s="15">
        <v>23516.1</v>
      </c>
      <c r="F13" s="53">
        <f t="shared" si="1"/>
        <v>0.36060448070170054</v>
      </c>
      <c r="G13" s="15">
        <v>16303.3</v>
      </c>
      <c r="H13" s="53">
        <f t="shared" si="0"/>
        <v>1.4424134991075426</v>
      </c>
    </row>
    <row r="14" spans="1:8" s="11" customFormat="1" ht="21.75" customHeight="1">
      <c r="A14" s="33"/>
      <c r="B14" s="34"/>
      <c r="C14" s="14" t="s">
        <v>1</v>
      </c>
      <c r="D14" s="15">
        <v>18804</v>
      </c>
      <c r="E14" s="15">
        <v>3894.7</v>
      </c>
      <c r="F14" s="53">
        <f t="shared" si="1"/>
        <v>0.20712082535630716</v>
      </c>
      <c r="G14" s="15">
        <v>415</v>
      </c>
      <c r="H14" s="53">
        <f t="shared" si="0"/>
        <v>9.3848192771084324</v>
      </c>
    </row>
    <row r="15" spans="1:8" s="11" customFormat="1" ht="33.75" customHeight="1">
      <c r="A15" s="33">
        <v>6</v>
      </c>
      <c r="B15" s="34" t="s">
        <v>65</v>
      </c>
      <c r="C15" s="14" t="s">
        <v>0</v>
      </c>
      <c r="D15" s="15">
        <v>348017</v>
      </c>
      <c r="E15" s="15">
        <v>165084.6</v>
      </c>
      <c r="F15" s="53">
        <f t="shared" si="1"/>
        <v>0.47435786182858886</v>
      </c>
      <c r="G15" s="15">
        <v>151228.9</v>
      </c>
      <c r="H15" s="53">
        <f t="shared" si="0"/>
        <v>1.0916207153526873</v>
      </c>
    </row>
    <row r="16" spans="1:8" s="11" customFormat="1" ht="29.25" customHeight="1">
      <c r="A16" s="33"/>
      <c r="B16" s="34"/>
      <c r="C16" s="14" t="s">
        <v>1</v>
      </c>
      <c r="D16" s="16"/>
      <c r="E16" s="16"/>
      <c r="F16" s="53"/>
      <c r="G16" s="30"/>
      <c r="H16" s="53"/>
    </row>
    <row r="17" spans="1:8" s="11" customFormat="1" ht="27" customHeight="1">
      <c r="A17" s="33">
        <v>7</v>
      </c>
      <c r="B17" s="34" t="s">
        <v>37</v>
      </c>
      <c r="C17" s="14" t="s">
        <v>0</v>
      </c>
      <c r="D17" s="15">
        <v>2509128</v>
      </c>
      <c r="E17" s="15">
        <v>690744.5</v>
      </c>
      <c r="F17" s="53">
        <f t="shared" si="1"/>
        <v>0.27529265147094928</v>
      </c>
      <c r="G17" s="15">
        <v>898319.39999999991</v>
      </c>
      <c r="H17" s="53">
        <f t="shared" si="0"/>
        <v>0.76892973701781353</v>
      </c>
    </row>
    <row r="18" spans="1:8" s="11" customFormat="1" ht="25.5" customHeight="1">
      <c r="A18" s="33"/>
      <c r="B18" s="34"/>
      <c r="C18" s="14" t="s">
        <v>1</v>
      </c>
      <c r="D18" s="15">
        <v>687398</v>
      </c>
      <c r="E18" s="15">
        <v>225565.1</v>
      </c>
      <c r="F18" s="53">
        <f t="shared" si="1"/>
        <v>0.32814337545352185</v>
      </c>
      <c r="G18" s="15">
        <v>905004.8</v>
      </c>
      <c r="H18" s="53">
        <f t="shared" si="0"/>
        <v>0.24924188247399351</v>
      </c>
    </row>
    <row r="19" spans="1:8" s="11" customFormat="1" ht="25.5" customHeight="1">
      <c r="A19" s="33">
        <v>8</v>
      </c>
      <c r="B19" s="34" t="s">
        <v>38</v>
      </c>
      <c r="C19" s="14" t="s">
        <v>0</v>
      </c>
      <c r="D19" s="15">
        <v>1134998</v>
      </c>
      <c r="E19" s="15">
        <v>591970.6</v>
      </c>
      <c r="F19" s="53">
        <f t="shared" si="1"/>
        <v>0.52156091905007762</v>
      </c>
      <c r="G19" s="15">
        <v>522559.9</v>
      </c>
      <c r="H19" s="53">
        <f t="shared" si="0"/>
        <v>1.1328282173967041</v>
      </c>
    </row>
    <row r="20" spans="1:8" s="11" customFormat="1" ht="25.5" customHeight="1">
      <c r="A20" s="33"/>
      <c r="B20" s="34"/>
      <c r="C20" s="14" t="s">
        <v>1</v>
      </c>
      <c r="D20" s="15"/>
      <c r="E20" s="15"/>
      <c r="F20" s="53"/>
      <c r="G20" s="15"/>
      <c r="H20" s="53"/>
    </row>
    <row r="21" spans="1:8" s="11" customFormat="1" ht="34.5" customHeight="1">
      <c r="A21" s="33">
        <v>9</v>
      </c>
      <c r="B21" s="34" t="s">
        <v>30</v>
      </c>
      <c r="C21" s="14" t="s">
        <v>0</v>
      </c>
      <c r="D21" s="15">
        <v>2271524</v>
      </c>
      <c r="E21" s="15">
        <v>964465.2</v>
      </c>
      <c r="F21" s="53">
        <f t="shared" si="1"/>
        <v>0.42458948265569724</v>
      </c>
      <c r="G21" s="15">
        <v>1038859.5999999999</v>
      </c>
      <c r="H21" s="53">
        <f t="shared" si="0"/>
        <v>0.92838839820125851</v>
      </c>
    </row>
    <row r="22" spans="1:8" s="11" customFormat="1" ht="33.75" customHeight="1">
      <c r="A22" s="33"/>
      <c r="B22" s="34"/>
      <c r="C22" s="14" t="s">
        <v>1</v>
      </c>
      <c r="D22" s="15">
        <v>1179749</v>
      </c>
      <c r="E22" s="15">
        <v>624851.30000000005</v>
      </c>
      <c r="F22" s="53">
        <f t="shared" si="1"/>
        <v>0.52964766234173544</v>
      </c>
      <c r="G22" s="15">
        <v>569216.80000000005</v>
      </c>
      <c r="H22" s="53">
        <f t="shared" si="0"/>
        <v>1.0977386823438802</v>
      </c>
    </row>
    <row r="23" spans="1:8" s="11" customFormat="1" ht="24.75" customHeight="1">
      <c r="A23" s="33">
        <v>10</v>
      </c>
      <c r="B23" s="34" t="s">
        <v>16</v>
      </c>
      <c r="C23" s="14" t="s">
        <v>0</v>
      </c>
      <c r="D23" s="15">
        <v>416470</v>
      </c>
      <c r="E23" s="15">
        <v>184851.50000000003</v>
      </c>
      <c r="F23" s="53">
        <f t="shared" si="1"/>
        <v>0.44385309866256878</v>
      </c>
      <c r="G23" s="15">
        <v>174622.5</v>
      </c>
      <c r="H23" s="53">
        <f t="shared" si="0"/>
        <v>1.0585777892310557</v>
      </c>
    </row>
    <row r="24" spans="1:8" s="11" customFormat="1" ht="24.75" customHeight="1">
      <c r="A24" s="33"/>
      <c r="B24" s="34"/>
      <c r="C24" s="14" t="s">
        <v>1</v>
      </c>
      <c r="D24" s="15">
        <v>266132</v>
      </c>
      <c r="E24" s="15">
        <v>117986.4</v>
      </c>
      <c r="F24" s="53">
        <f t="shared" si="1"/>
        <v>0.44333789247441119</v>
      </c>
      <c r="G24" s="15">
        <v>138408.5</v>
      </c>
      <c r="H24" s="53">
        <f t="shared" si="0"/>
        <v>0.85245053591361797</v>
      </c>
    </row>
    <row r="25" spans="1:8" s="11" customFormat="1" ht="27" customHeight="1">
      <c r="A25" s="33">
        <v>11</v>
      </c>
      <c r="B25" s="34" t="s">
        <v>17</v>
      </c>
      <c r="C25" s="14" t="s">
        <v>0</v>
      </c>
      <c r="D25" s="15">
        <v>30641</v>
      </c>
      <c r="E25" s="15">
        <v>704.59999999999991</v>
      </c>
      <c r="F25" s="53">
        <f t="shared" si="1"/>
        <v>2.2995333050487905E-2</v>
      </c>
      <c r="G25" s="15">
        <v>0</v>
      </c>
      <c r="H25" s="53"/>
    </row>
    <row r="26" spans="1:8" s="11" customFormat="1" ht="27" customHeight="1">
      <c r="A26" s="33"/>
      <c r="B26" s="34"/>
      <c r="C26" s="14" t="s">
        <v>1</v>
      </c>
      <c r="D26" s="15">
        <v>18219</v>
      </c>
      <c r="E26" s="15">
        <v>1163</v>
      </c>
      <c r="F26" s="53">
        <f t="shared" si="1"/>
        <v>6.383445853230145E-2</v>
      </c>
      <c r="G26" s="15">
        <v>9301</v>
      </c>
      <c r="H26" s="53">
        <f t="shared" si="0"/>
        <v>0.12504031824534997</v>
      </c>
    </row>
    <row r="27" spans="1:8" s="11" customFormat="1" ht="26.25" customHeight="1">
      <c r="A27" s="33">
        <v>12</v>
      </c>
      <c r="B27" s="34" t="s">
        <v>31</v>
      </c>
      <c r="C27" s="14" t="s">
        <v>0</v>
      </c>
      <c r="D27" s="15">
        <v>235068</v>
      </c>
      <c r="E27" s="15">
        <v>93635.8</v>
      </c>
      <c r="F27" s="53">
        <f t="shared" si="1"/>
        <v>0.39833494988684126</v>
      </c>
      <c r="G27" s="15">
        <v>94390.5</v>
      </c>
      <c r="H27" s="53">
        <f t="shared" si="0"/>
        <v>0.99200449197747653</v>
      </c>
    </row>
    <row r="28" spans="1:8" s="11" customFormat="1" ht="26.25" customHeight="1">
      <c r="A28" s="33"/>
      <c r="B28" s="34"/>
      <c r="C28" s="14" t="s">
        <v>1</v>
      </c>
      <c r="D28" s="15">
        <v>23429</v>
      </c>
      <c r="E28" s="15">
        <v>1067.5</v>
      </c>
      <c r="F28" s="53">
        <f t="shared" si="1"/>
        <v>4.5563190917239316E-2</v>
      </c>
      <c r="G28" s="15"/>
      <c r="H28" s="53"/>
    </row>
    <row r="29" spans="1:8" s="11" customFormat="1" ht="27" customHeight="1">
      <c r="A29" s="33">
        <v>13</v>
      </c>
      <c r="B29" s="46" t="s">
        <v>59</v>
      </c>
      <c r="C29" s="14" t="s">
        <v>0</v>
      </c>
      <c r="D29" s="15">
        <v>223787</v>
      </c>
      <c r="E29" s="15">
        <v>72329.7</v>
      </c>
      <c r="F29" s="53">
        <f t="shared" si="1"/>
        <v>0.32320778240022879</v>
      </c>
      <c r="G29" s="15">
        <v>3030.7</v>
      </c>
      <c r="H29" s="53">
        <f t="shared" si="0"/>
        <v>23.865674596627841</v>
      </c>
    </row>
    <row r="30" spans="1:8" s="11" customFormat="1" ht="27" customHeight="1">
      <c r="A30" s="33"/>
      <c r="B30" s="46"/>
      <c r="C30" s="14" t="s">
        <v>1</v>
      </c>
      <c r="D30" s="15"/>
      <c r="E30" s="15"/>
      <c r="F30" s="53"/>
      <c r="G30" s="15"/>
      <c r="H30" s="53"/>
    </row>
    <row r="31" spans="1:8" s="11" customFormat="1" ht="25.5" customHeight="1">
      <c r="A31" s="33">
        <v>14</v>
      </c>
      <c r="B31" s="34" t="s">
        <v>32</v>
      </c>
      <c r="C31" s="14" t="s">
        <v>0</v>
      </c>
      <c r="D31" s="15">
        <v>107405</v>
      </c>
      <c r="E31" s="15">
        <v>22874.5</v>
      </c>
      <c r="F31" s="53">
        <f t="shared" si="1"/>
        <v>0.2129742563195382</v>
      </c>
      <c r="G31" s="15">
        <v>3900.6</v>
      </c>
      <c r="H31" s="53">
        <f t="shared" si="0"/>
        <v>5.8643542019176538</v>
      </c>
    </row>
    <row r="32" spans="1:8" s="11" customFormat="1" ht="25.5" customHeight="1">
      <c r="A32" s="33"/>
      <c r="B32" s="34"/>
      <c r="C32" s="14" t="s">
        <v>1</v>
      </c>
      <c r="D32" s="15"/>
      <c r="E32" s="15">
        <v>68623.399999999994</v>
      </c>
      <c r="F32" s="53"/>
      <c r="G32" s="15"/>
      <c r="H32" s="53"/>
    </row>
    <row r="33" spans="1:8" s="11" customFormat="1" ht="26.25" customHeight="1">
      <c r="A33" s="33">
        <v>15</v>
      </c>
      <c r="B33" s="34" t="s">
        <v>2</v>
      </c>
      <c r="C33" s="14" t="s">
        <v>0</v>
      </c>
      <c r="D33" s="15">
        <v>25922491</v>
      </c>
      <c r="E33" s="15">
        <v>7765865</v>
      </c>
      <c r="F33" s="53">
        <f t="shared" si="1"/>
        <v>0.29958019852335949</v>
      </c>
      <c r="G33" s="15">
        <v>7082275.5</v>
      </c>
      <c r="H33" s="53">
        <f t="shared" si="0"/>
        <v>1.096521167525889</v>
      </c>
    </row>
    <row r="34" spans="1:8" s="11" customFormat="1" ht="26.25" customHeight="1">
      <c r="A34" s="33"/>
      <c r="B34" s="34"/>
      <c r="C34" s="14" t="s">
        <v>1</v>
      </c>
      <c r="D34" s="15">
        <v>19935113</v>
      </c>
      <c r="E34" s="15">
        <v>20218957.399999999</v>
      </c>
      <c r="F34" s="53">
        <f t="shared" si="1"/>
        <v>1.0142384143997578</v>
      </c>
      <c r="G34" s="15">
        <v>1004985.7</v>
      </c>
      <c r="H34" s="53">
        <f t="shared" si="0"/>
        <v>20.118651837533609</v>
      </c>
    </row>
    <row r="35" spans="1:8" s="11" customFormat="1" ht="26.25" customHeight="1">
      <c r="A35" s="33">
        <v>16</v>
      </c>
      <c r="B35" s="34" t="s">
        <v>33</v>
      </c>
      <c r="C35" s="14" t="s">
        <v>0</v>
      </c>
      <c r="D35" s="15">
        <v>931629</v>
      </c>
      <c r="E35" s="15">
        <v>286986.90000000002</v>
      </c>
      <c r="F35" s="53">
        <f t="shared" si="1"/>
        <v>0.30804848281880448</v>
      </c>
      <c r="G35" s="15">
        <v>277704.84000000003</v>
      </c>
      <c r="H35" s="53">
        <f t="shared" si="0"/>
        <v>1.0334241923907412</v>
      </c>
    </row>
    <row r="36" spans="1:8" s="11" customFormat="1" ht="26.25" customHeight="1">
      <c r="A36" s="33"/>
      <c r="B36" s="34"/>
      <c r="C36" s="14" t="s">
        <v>1</v>
      </c>
      <c r="D36" s="15">
        <v>11467</v>
      </c>
      <c r="E36" s="15"/>
      <c r="F36" s="53">
        <f t="shared" si="1"/>
        <v>0</v>
      </c>
      <c r="G36" s="15"/>
      <c r="H36" s="53"/>
    </row>
    <row r="37" spans="1:8" s="11" customFormat="1" ht="23.25" customHeight="1">
      <c r="A37" s="33">
        <v>17</v>
      </c>
      <c r="B37" s="34" t="s">
        <v>25</v>
      </c>
      <c r="C37" s="14" t="s">
        <v>0</v>
      </c>
      <c r="D37" s="15">
        <v>546073</v>
      </c>
      <c r="E37" s="15">
        <v>233952.39999999991</v>
      </c>
      <c r="F37" s="53">
        <f t="shared" si="1"/>
        <v>0.42842696855548601</v>
      </c>
      <c r="G37" s="15">
        <v>220437.89999999991</v>
      </c>
      <c r="H37" s="53">
        <f t="shared" si="0"/>
        <v>1.0613075156313865</v>
      </c>
    </row>
    <row r="38" spans="1:8" s="11" customFormat="1" ht="23.25" customHeight="1">
      <c r="A38" s="33"/>
      <c r="B38" s="34"/>
      <c r="C38" s="14" t="s">
        <v>1</v>
      </c>
      <c r="D38" s="15">
        <v>2240764</v>
      </c>
      <c r="E38" s="15">
        <v>947063.5</v>
      </c>
      <c r="F38" s="53">
        <f t="shared" si="1"/>
        <v>0.42265205081838159</v>
      </c>
      <c r="G38" s="15">
        <v>907747.8</v>
      </c>
      <c r="H38" s="53">
        <f t="shared" si="0"/>
        <v>1.0433112589201539</v>
      </c>
    </row>
    <row r="39" spans="1:8" s="11" customFormat="1" ht="27.75" customHeight="1">
      <c r="A39" s="33">
        <v>18</v>
      </c>
      <c r="B39" s="34" t="s">
        <v>39</v>
      </c>
      <c r="C39" s="14" t="s">
        <v>0</v>
      </c>
      <c r="D39" s="15">
        <v>561513</v>
      </c>
      <c r="E39" s="15">
        <v>281887.09999999998</v>
      </c>
      <c r="F39" s="53">
        <f t="shared" si="1"/>
        <v>0.50201348855680983</v>
      </c>
      <c r="G39" s="15">
        <v>249589.1</v>
      </c>
      <c r="H39" s="53">
        <f t="shared" si="0"/>
        <v>1.1294046895477405</v>
      </c>
    </row>
    <row r="40" spans="1:8" s="11" customFormat="1" ht="24.75" customHeight="1">
      <c r="A40" s="33"/>
      <c r="B40" s="34"/>
      <c r="C40" s="14" t="s">
        <v>1</v>
      </c>
      <c r="D40" s="15">
        <v>35196</v>
      </c>
      <c r="E40" s="15"/>
      <c r="F40" s="53">
        <f t="shared" si="1"/>
        <v>0</v>
      </c>
      <c r="G40" s="15"/>
      <c r="H40" s="53"/>
    </row>
    <row r="41" spans="1:8" s="11" customFormat="1" ht="30.75" customHeight="1">
      <c r="A41" s="33">
        <v>19</v>
      </c>
      <c r="B41" s="34" t="s">
        <v>40</v>
      </c>
      <c r="C41" s="14" t="s">
        <v>0</v>
      </c>
      <c r="D41" s="15">
        <v>10119049</v>
      </c>
      <c r="E41" s="15">
        <v>4420725.0999999996</v>
      </c>
      <c r="F41" s="53">
        <f t="shared" si="1"/>
        <v>0.43687159732105257</v>
      </c>
      <c r="G41" s="15">
        <v>4406904.8</v>
      </c>
      <c r="H41" s="53">
        <f t="shared" si="0"/>
        <v>1.0031360559456606</v>
      </c>
    </row>
    <row r="42" spans="1:8" s="11" customFormat="1" ht="30.75" customHeight="1">
      <c r="A42" s="33"/>
      <c r="B42" s="34"/>
      <c r="C42" s="14" t="s">
        <v>1</v>
      </c>
      <c r="D42" s="15"/>
      <c r="E42" s="15"/>
      <c r="F42" s="53"/>
      <c r="G42" s="15"/>
      <c r="H42" s="53"/>
    </row>
    <row r="43" spans="1:8" s="11" customFormat="1" ht="33" customHeight="1">
      <c r="A43" s="33">
        <v>20</v>
      </c>
      <c r="B43" s="34" t="s">
        <v>18</v>
      </c>
      <c r="C43" s="14" t="s">
        <v>0</v>
      </c>
      <c r="D43" s="15">
        <v>2052713</v>
      </c>
      <c r="E43" s="15">
        <v>823357.2</v>
      </c>
      <c r="F43" s="53">
        <f t="shared" si="1"/>
        <v>0.40110682789069879</v>
      </c>
      <c r="G43" s="15">
        <v>282197.3</v>
      </c>
      <c r="H43" s="53">
        <f t="shared" si="0"/>
        <v>2.9176650520752681</v>
      </c>
    </row>
    <row r="44" spans="1:8" s="11" customFormat="1" ht="33" customHeight="1">
      <c r="A44" s="33"/>
      <c r="B44" s="34"/>
      <c r="C44" s="14" t="s">
        <v>1</v>
      </c>
      <c r="D44" s="15">
        <v>48608</v>
      </c>
      <c r="E44" s="15"/>
      <c r="F44" s="53">
        <f t="shared" si="1"/>
        <v>0</v>
      </c>
      <c r="G44" s="15"/>
      <c r="H44" s="53"/>
    </row>
    <row r="45" spans="1:8" s="11" customFormat="1" ht="24" customHeight="1">
      <c r="A45" s="33">
        <v>21</v>
      </c>
      <c r="B45" s="34" t="s">
        <v>41</v>
      </c>
      <c r="C45" s="14" t="s">
        <v>0</v>
      </c>
      <c r="D45" s="15">
        <v>309698</v>
      </c>
      <c r="E45" s="15">
        <v>132323.9</v>
      </c>
      <c r="F45" s="53">
        <f t="shared" si="1"/>
        <v>0.42726753159529607</v>
      </c>
      <c r="G45" s="15">
        <v>120093.9</v>
      </c>
      <c r="H45" s="53">
        <f t="shared" si="0"/>
        <v>1.1018369792304188</v>
      </c>
    </row>
    <row r="46" spans="1:8" s="11" customFormat="1" ht="24" customHeight="1">
      <c r="A46" s="33"/>
      <c r="B46" s="34"/>
      <c r="C46" s="14" t="s">
        <v>1</v>
      </c>
      <c r="D46" s="15"/>
      <c r="E46" s="15"/>
      <c r="F46" s="53"/>
      <c r="G46" s="15"/>
      <c r="H46" s="53"/>
    </row>
    <row r="47" spans="1:8" s="11" customFormat="1" ht="28.5" customHeight="1">
      <c r="A47" s="33">
        <v>22</v>
      </c>
      <c r="B47" s="34" t="s">
        <v>42</v>
      </c>
      <c r="C47" s="14" t="s">
        <v>0</v>
      </c>
      <c r="D47" s="15">
        <v>84185</v>
      </c>
      <c r="E47" s="15">
        <v>80209.100000000006</v>
      </c>
      <c r="F47" s="53">
        <f t="shared" si="1"/>
        <v>0.95277187147354048</v>
      </c>
      <c r="G47" s="15">
        <v>79908.100000000006</v>
      </c>
      <c r="H47" s="53">
        <f t="shared" si="0"/>
        <v>1.0037668271426801</v>
      </c>
    </row>
    <row r="48" spans="1:8" s="11" customFormat="1" ht="28.5" customHeight="1">
      <c r="A48" s="33"/>
      <c r="B48" s="34"/>
      <c r="C48" s="14" t="s">
        <v>1</v>
      </c>
      <c r="D48" s="15">
        <v>407</v>
      </c>
      <c r="E48" s="15">
        <v>33</v>
      </c>
      <c r="F48" s="53">
        <f t="shared" si="1"/>
        <v>8.1081081081081086E-2</v>
      </c>
      <c r="G48" s="15"/>
      <c r="H48" s="53"/>
    </row>
    <row r="49" spans="1:8" s="11" customFormat="1" ht="40.5" customHeight="1">
      <c r="A49" s="33">
        <v>23</v>
      </c>
      <c r="B49" s="34" t="s">
        <v>43</v>
      </c>
      <c r="C49" s="14" t="s">
        <v>0</v>
      </c>
      <c r="D49" s="15">
        <v>1379977</v>
      </c>
      <c r="E49" s="15">
        <v>530498.69999999995</v>
      </c>
      <c r="F49" s="53">
        <f t="shared" si="1"/>
        <v>0.38442575492200232</v>
      </c>
      <c r="G49" s="15">
        <v>498330.2</v>
      </c>
      <c r="H49" s="53">
        <f t="shared" si="0"/>
        <v>1.0645525797954849</v>
      </c>
    </row>
    <row r="50" spans="1:8" s="11" customFormat="1" ht="40.5" customHeight="1">
      <c r="A50" s="33"/>
      <c r="B50" s="34"/>
      <c r="C50" s="14" t="s">
        <v>1</v>
      </c>
      <c r="D50" s="15"/>
      <c r="E50" s="15"/>
      <c r="F50" s="53"/>
      <c r="G50" s="15"/>
      <c r="H50" s="53"/>
    </row>
    <row r="51" spans="1:8" s="11" customFormat="1" ht="43.5" customHeight="1">
      <c r="A51" s="33">
        <v>24</v>
      </c>
      <c r="B51" s="34" t="s">
        <v>44</v>
      </c>
      <c r="C51" s="14" t="s">
        <v>0</v>
      </c>
      <c r="D51" s="15">
        <v>12348</v>
      </c>
      <c r="E51" s="15">
        <v>1315.65</v>
      </c>
      <c r="F51" s="53">
        <f t="shared" si="1"/>
        <v>0.10654761904761906</v>
      </c>
      <c r="G51" s="15">
        <v>937.4</v>
      </c>
      <c r="H51" s="53">
        <f t="shared" si="0"/>
        <v>1.403509707702155</v>
      </c>
    </row>
    <row r="52" spans="1:8" s="11" customFormat="1" ht="42.75" customHeight="1">
      <c r="A52" s="33"/>
      <c r="B52" s="34"/>
      <c r="C52" s="14" t="s">
        <v>1</v>
      </c>
      <c r="D52" s="15"/>
      <c r="E52" s="15"/>
      <c r="F52" s="53"/>
      <c r="G52" s="15"/>
      <c r="H52" s="53"/>
    </row>
    <row r="53" spans="1:8" s="11" customFormat="1" ht="24.75" customHeight="1">
      <c r="A53" s="33">
        <v>25</v>
      </c>
      <c r="B53" s="34" t="s">
        <v>45</v>
      </c>
      <c r="C53" s="14" t="s">
        <v>0</v>
      </c>
      <c r="D53" s="15">
        <v>171</v>
      </c>
      <c r="E53" s="15"/>
      <c r="F53" s="53">
        <f t="shared" si="1"/>
        <v>0</v>
      </c>
      <c r="G53" s="15"/>
      <c r="H53" s="53"/>
    </row>
    <row r="54" spans="1:8" s="11" customFormat="1" ht="24.75" customHeight="1">
      <c r="A54" s="33"/>
      <c r="B54" s="34"/>
      <c r="C54" s="14" t="s">
        <v>1</v>
      </c>
      <c r="D54" s="15"/>
      <c r="E54" s="15"/>
      <c r="F54" s="53"/>
      <c r="G54" s="15"/>
      <c r="H54" s="53"/>
    </row>
    <row r="55" spans="1:8" s="11" customFormat="1" ht="24.75" customHeight="1">
      <c r="A55" s="33">
        <v>26</v>
      </c>
      <c r="B55" s="43" t="s">
        <v>46</v>
      </c>
      <c r="C55" s="14" t="s">
        <v>0</v>
      </c>
      <c r="D55" s="15">
        <v>1886</v>
      </c>
      <c r="E55" s="15"/>
      <c r="F55" s="53">
        <f t="shared" si="1"/>
        <v>0</v>
      </c>
      <c r="G55" s="15"/>
      <c r="H55" s="53"/>
    </row>
    <row r="56" spans="1:8" s="11" customFormat="1" ht="24.75" customHeight="1">
      <c r="A56" s="33"/>
      <c r="B56" s="44"/>
      <c r="C56" s="14" t="s">
        <v>1</v>
      </c>
      <c r="D56" s="15"/>
      <c r="E56" s="15"/>
      <c r="F56" s="53"/>
      <c r="G56" s="15"/>
      <c r="H56" s="53"/>
    </row>
    <row r="57" spans="1:8" s="11" customFormat="1" ht="36.75" customHeight="1">
      <c r="A57" s="33">
        <v>27</v>
      </c>
      <c r="B57" s="43" t="s">
        <v>55</v>
      </c>
      <c r="C57" s="14" t="s">
        <v>0</v>
      </c>
      <c r="D57" s="15">
        <v>3264</v>
      </c>
      <c r="E57" s="15"/>
      <c r="F57" s="53">
        <f t="shared" si="1"/>
        <v>0</v>
      </c>
      <c r="G57" s="15">
        <v>16286.6</v>
      </c>
      <c r="H57" s="53">
        <f t="shared" si="0"/>
        <v>0</v>
      </c>
    </row>
    <row r="58" spans="1:8" s="11" customFormat="1" ht="30" customHeight="1">
      <c r="A58" s="33"/>
      <c r="B58" s="44"/>
      <c r="C58" s="14" t="s">
        <v>1</v>
      </c>
      <c r="D58" s="15"/>
      <c r="E58" s="15"/>
      <c r="F58" s="53"/>
      <c r="G58" s="15"/>
      <c r="H58" s="53"/>
    </row>
    <row r="59" spans="1:8" s="11" customFormat="1" ht="36.75" customHeight="1">
      <c r="A59" s="33">
        <v>28</v>
      </c>
      <c r="B59" s="34" t="s">
        <v>47</v>
      </c>
      <c r="C59" s="14" t="s">
        <v>0</v>
      </c>
      <c r="D59" s="15">
        <v>670187</v>
      </c>
      <c r="E59" s="15">
        <v>80950.100000000006</v>
      </c>
      <c r="F59" s="53">
        <f t="shared" si="1"/>
        <v>0.12078733249078243</v>
      </c>
      <c r="G59" s="15">
        <v>20369</v>
      </c>
      <c r="H59" s="53">
        <f t="shared" si="0"/>
        <v>3.9741813540183615</v>
      </c>
    </row>
    <row r="60" spans="1:8" s="11" customFormat="1" ht="28.5" customHeight="1">
      <c r="A60" s="33"/>
      <c r="B60" s="34"/>
      <c r="C60" s="14" t="s">
        <v>1</v>
      </c>
      <c r="D60" s="15">
        <v>644702</v>
      </c>
      <c r="E60" s="15">
        <v>147854.29999999999</v>
      </c>
      <c r="F60" s="53">
        <f t="shared" si="1"/>
        <v>0.22933743031664239</v>
      </c>
      <c r="G60" s="15"/>
      <c r="H60" s="53"/>
    </row>
    <row r="61" spans="1:8" s="11" customFormat="1" ht="28.5" customHeight="1">
      <c r="A61" s="33">
        <v>29</v>
      </c>
      <c r="B61" s="34" t="s">
        <v>48</v>
      </c>
      <c r="C61" s="14" t="s">
        <v>0</v>
      </c>
      <c r="D61" s="15">
        <v>40000</v>
      </c>
      <c r="E61" s="15">
        <v>16025</v>
      </c>
      <c r="F61" s="53">
        <f t="shared" si="1"/>
        <v>0.40062500000000001</v>
      </c>
      <c r="G61" s="15">
        <v>14270.3</v>
      </c>
      <c r="H61" s="53">
        <f t="shared" si="0"/>
        <v>1.1229616756480243</v>
      </c>
    </row>
    <row r="62" spans="1:8" s="11" customFormat="1" ht="29.25" customHeight="1">
      <c r="A62" s="33"/>
      <c r="B62" s="34"/>
      <c r="C62" s="14" t="s">
        <v>1</v>
      </c>
      <c r="D62" s="15">
        <v>1662</v>
      </c>
      <c r="E62" s="15"/>
      <c r="F62" s="53">
        <f t="shared" si="1"/>
        <v>0</v>
      </c>
      <c r="G62" s="15"/>
      <c r="H62" s="53"/>
    </row>
    <row r="63" spans="1:8" s="11" customFormat="1" ht="36.75" customHeight="1">
      <c r="A63" s="33">
        <v>30</v>
      </c>
      <c r="B63" s="34" t="s">
        <v>12</v>
      </c>
      <c r="C63" s="14" t="s">
        <v>0</v>
      </c>
      <c r="D63" s="15">
        <v>5419</v>
      </c>
      <c r="E63" s="15">
        <v>2495.3000000000002</v>
      </c>
      <c r="F63" s="53">
        <f t="shared" si="1"/>
        <v>0.46047241188411148</v>
      </c>
      <c r="G63" s="15">
        <v>2315.1999999999998</v>
      </c>
      <c r="H63" s="53">
        <f t="shared" si="0"/>
        <v>1.0777902557014514</v>
      </c>
    </row>
    <row r="64" spans="1:8" s="11" customFormat="1" ht="33.75" customHeight="1">
      <c r="A64" s="33"/>
      <c r="B64" s="34"/>
      <c r="C64" s="14" t="s">
        <v>1</v>
      </c>
      <c r="D64" s="15">
        <v>9360</v>
      </c>
      <c r="E64" s="15">
        <v>4613.7</v>
      </c>
      <c r="F64" s="53">
        <f t="shared" si="1"/>
        <v>0.49291666666666667</v>
      </c>
      <c r="G64" s="15">
        <v>1625</v>
      </c>
      <c r="H64" s="53">
        <f t="shared" si="0"/>
        <v>2.8391999999999999</v>
      </c>
    </row>
    <row r="65" spans="1:8" s="11" customFormat="1" ht="47.25" customHeight="1">
      <c r="A65" s="33">
        <v>31</v>
      </c>
      <c r="B65" s="34" t="s">
        <v>49</v>
      </c>
      <c r="C65" s="14" t="s">
        <v>0</v>
      </c>
      <c r="D65" s="15">
        <v>9039</v>
      </c>
      <c r="E65" s="15"/>
      <c r="F65" s="53">
        <f t="shared" si="1"/>
        <v>0</v>
      </c>
      <c r="G65" s="15"/>
      <c r="H65" s="53"/>
    </row>
    <row r="66" spans="1:8" s="11" customFormat="1" ht="47.25" customHeight="1">
      <c r="A66" s="33"/>
      <c r="B66" s="34"/>
      <c r="C66" s="14" t="s">
        <v>1</v>
      </c>
      <c r="D66" s="15"/>
      <c r="E66" s="15"/>
      <c r="F66" s="53"/>
      <c r="G66" s="15"/>
      <c r="H66" s="53"/>
    </row>
    <row r="67" spans="1:8" s="11" customFormat="1" ht="27" customHeight="1">
      <c r="A67" s="33">
        <v>32</v>
      </c>
      <c r="B67" s="34" t="s">
        <v>50</v>
      </c>
      <c r="C67" s="14" t="s">
        <v>0</v>
      </c>
      <c r="D67" s="15">
        <v>28086155</v>
      </c>
      <c r="E67" s="15">
        <v>12531439.9</v>
      </c>
      <c r="F67" s="53">
        <f t="shared" si="1"/>
        <v>0.44617854953801972</v>
      </c>
      <c r="G67" s="15">
        <v>10932145.699999999</v>
      </c>
      <c r="H67" s="53">
        <f t="shared" si="0"/>
        <v>1.1462927995919412</v>
      </c>
    </row>
    <row r="68" spans="1:8" s="11" customFormat="1" ht="27.75" customHeight="1">
      <c r="A68" s="33"/>
      <c r="B68" s="34"/>
      <c r="C68" s="14" t="s">
        <v>1</v>
      </c>
      <c r="D68" s="15">
        <v>12406448</v>
      </c>
      <c r="E68" s="15">
        <v>6363334.9000000004</v>
      </c>
      <c r="F68" s="53">
        <f t="shared" si="1"/>
        <v>0.51290545851641023</v>
      </c>
      <c r="G68" s="15">
        <v>4340770.9000000004</v>
      </c>
      <c r="H68" s="53">
        <f t="shared" si="0"/>
        <v>1.4659458069993971</v>
      </c>
    </row>
    <row r="69" spans="1:8" s="11" customFormat="1" ht="27.75" customHeight="1">
      <c r="A69" s="33">
        <v>33</v>
      </c>
      <c r="B69" s="34" t="s">
        <v>51</v>
      </c>
      <c r="C69" s="14" t="s">
        <v>0</v>
      </c>
      <c r="D69" s="15">
        <v>260799</v>
      </c>
      <c r="E69" s="15">
        <v>104214.39999999999</v>
      </c>
      <c r="F69" s="53">
        <f t="shared" si="1"/>
        <v>0.39959662422018488</v>
      </c>
      <c r="G69" s="15">
        <v>125287.2</v>
      </c>
      <c r="H69" s="53">
        <f t="shared" ref="H69:H97" si="2">E69/G69</f>
        <v>0.83180404702156319</v>
      </c>
    </row>
    <row r="70" spans="1:8" s="11" customFormat="1" ht="25.5" customHeight="1">
      <c r="A70" s="33"/>
      <c r="B70" s="34"/>
      <c r="C70" s="14" t="s">
        <v>1</v>
      </c>
      <c r="D70" s="15"/>
      <c r="E70" s="15"/>
      <c r="F70" s="53"/>
      <c r="G70" s="15"/>
      <c r="H70" s="53"/>
    </row>
    <row r="71" spans="1:8" s="11" customFormat="1" ht="35.25" customHeight="1">
      <c r="A71" s="33">
        <v>34</v>
      </c>
      <c r="B71" s="34" t="s">
        <v>11</v>
      </c>
      <c r="C71" s="14" t="s">
        <v>0</v>
      </c>
      <c r="D71" s="15">
        <v>2294764</v>
      </c>
      <c r="E71" s="15">
        <v>290192.09999999998</v>
      </c>
      <c r="F71" s="53">
        <f t="shared" ref="F70:H118" si="3">E71/D71</f>
        <v>0.12645836347441392</v>
      </c>
      <c r="G71" s="15">
        <v>401887</v>
      </c>
      <c r="H71" s="53">
        <f t="shared" si="2"/>
        <v>0.72207386653462291</v>
      </c>
    </row>
    <row r="72" spans="1:8" s="11" customFormat="1" ht="35.25" customHeight="1">
      <c r="A72" s="33"/>
      <c r="B72" s="34"/>
      <c r="C72" s="14" t="s">
        <v>1</v>
      </c>
      <c r="D72" s="15">
        <v>1311069</v>
      </c>
      <c r="E72" s="15">
        <v>524204.4</v>
      </c>
      <c r="F72" s="53">
        <f t="shared" si="3"/>
        <v>0.39982975724389791</v>
      </c>
      <c r="G72" s="15">
        <v>180962.9</v>
      </c>
      <c r="H72" s="53">
        <f t="shared" si="2"/>
        <v>2.8967506599418997</v>
      </c>
    </row>
    <row r="73" spans="1:8" s="11" customFormat="1" ht="32.25" customHeight="1">
      <c r="A73" s="33">
        <v>35</v>
      </c>
      <c r="B73" s="34" t="s">
        <v>52</v>
      </c>
      <c r="C73" s="14" t="s">
        <v>0</v>
      </c>
      <c r="D73" s="15">
        <v>18297</v>
      </c>
      <c r="E73" s="15"/>
      <c r="F73" s="53">
        <f t="shared" si="3"/>
        <v>0</v>
      </c>
      <c r="G73" s="15"/>
      <c r="H73" s="53"/>
    </row>
    <row r="74" spans="1:8" s="11" customFormat="1" ht="30.75" customHeight="1">
      <c r="A74" s="33"/>
      <c r="B74" s="34"/>
      <c r="C74" s="14" t="s">
        <v>1</v>
      </c>
      <c r="D74" s="16"/>
      <c r="E74" s="16"/>
      <c r="F74" s="53"/>
      <c r="G74" s="16"/>
      <c r="H74" s="53"/>
    </row>
    <row r="75" spans="1:8" s="11" customFormat="1" ht="33.75" customHeight="1">
      <c r="A75" s="33">
        <v>36</v>
      </c>
      <c r="B75" s="34" t="s">
        <v>13</v>
      </c>
      <c r="C75" s="14" t="s">
        <v>0</v>
      </c>
      <c r="D75" s="15">
        <v>78536</v>
      </c>
      <c r="E75" s="15">
        <v>10045.700000000001</v>
      </c>
      <c r="F75" s="53">
        <f t="shared" si="3"/>
        <v>0.12791204033818887</v>
      </c>
      <c r="G75" s="15">
        <v>4285.5</v>
      </c>
      <c r="H75" s="53">
        <f t="shared" si="2"/>
        <v>2.344113872360285</v>
      </c>
    </row>
    <row r="76" spans="1:8" s="11" customFormat="1" ht="33" customHeight="1">
      <c r="A76" s="33"/>
      <c r="B76" s="34"/>
      <c r="C76" s="14" t="s">
        <v>1</v>
      </c>
      <c r="D76" s="15"/>
      <c r="E76" s="15"/>
      <c r="F76" s="53"/>
      <c r="G76" s="15"/>
      <c r="H76" s="53"/>
    </row>
    <row r="77" spans="1:8" s="11" customFormat="1" ht="23.25" customHeight="1">
      <c r="A77" s="40">
        <v>37</v>
      </c>
      <c r="B77" s="43" t="s">
        <v>53</v>
      </c>
      <c r="C77" s="14" t="s">
        <v>0</v>
      </c>
      <c r="D77" s="15">
        <v>197926</v>
      </c>
      <c r="E77" s="15">
        <v>250</v>
      </c>
      <c r="F77" s="53">
        <f t="shared" si="3"/>
        <v>1.2630983296787689E-3</v>
      </c>
      <c r="G77" s="15"/>
      <c r="H77" s="53"/>
    </row>
    <row r="78" spans="1:8" s="11" customFormat="1" ht="23.25" customHeight="1">
      <c r="A78" s="41"/>
      <c r="B78" s="44"/>
      <c r="C78" s="14" t="s">
        <v>1</v>
      </c>
      <c r="D78" s="15"/>
      <c r="E78" s="15"/>
      <c r="F78" s="53"/>
      <c r="G78" s="15"/>
      <c r="H78" s="53"/>
    </row>
    <row r="79" spans="1:8" s="11" customFormat="1" ht="23.25" customHeight="1">
      <c r="A79" s="40">
        <v>38</v>
      </c>
      <c r="B79" s="43" t="s">
        <v>54</v>
      </c>
      <c r="C79" s="14" t="s">
        <v>0</v>
      </c>
      <c r="D79" s="15">
        <v>150742</v>
      </c>
      <c r="E79" s="15">
        <v>4470.9000000000015</v>
      </c>
      <c r="F79" s="53">
        <f t="shared" si="3"/>
        <v>2.9659285401547025E-2</v>
      </c>
      <c r="G79" s="15">
        <v>13603.9</v>
      </c>
      <c r="H79" s="53">
        <f t="shared" si="2"/>
        <v>0.32864840229640041</v>
      </c>
    </row>
    <row r="80" spans="1:8" s="11" customFormat="1" ht="23.25" customHeight="1">
      <c r="A80" s="41"/>
      <c r="B80" s="44"/>
      <c r="C80" s="14" t="s">
        <v>1</v>
      </c>
      <c r="D80" s="15">
        <v>43739</v>
      </c>
      <c r="E80" s="15">
        <v>17405.3</v>
      </c>
      <c r="F80" s="53">
        <f t="shared" si="3"/>
        <v>0.39793548092091724</v>
      </c>
      <c r="G80" s="15"/>
      <c r="H80" s="53"/>
    </row>
    <row r="81" spans="1:9" s="11" customFormat="1" ht="31.5" customHeight="1">
      <c r="A81" s="40">
        <v>39</v>
      </c>
      <c r="B81" s="43" t="s">
        <v>56</v>
      </c>
      <c r="C81" s="14" t="s">
        <v>0</v>
      </c>
      <c r="D81" s="15">
        <v>253000</v>
      </c>
      <c r="E81" s="15">
        <v>2197.1999999999998</v>
      </c>
      <c r="F81" s="53">
        <f t="shared" si="3"/>
        <v>8.684584980237154E-3</v>
      </c>
      <c r="G81" s="15">
        <v>2226</v>
      </c>
      <c r="H81" s="53">
        <f t="shared" si="2"/>
        <v>0.98706199460916433</v>
      </c>
    </row>
    <row r="82" spans="1:9" s="11" customFormat="1" ht="23.25" customHeight="1">
      <c r="A82" s="41"/>
      <c r="B82" s="44"/>
      <c r="C82" s="14" t="s">
        <v>1</v>
      </c>
      <c r="D82" s="15"/>
      <c r="E82" s="15"/>
      <c r="F82" s="53"/>
      <c r="G82" s="15"/>
      <c r="H82" s="53"/>
    </row>
    <row r="83" spans="1:9" s="11" customFormat="1" ht="23.25" customHeight="1">
      <c r="A83" s="40">
        <v>40</v>
      </c>
      <c r="B83" s="43" t="s">
        <v>14</v>
      </c>
      <c r="C83" s="14" t="s">
        <v>0</v>
      </c>
      <c r="D83" s="15">
        <v>317150</v>
      </c>
      <c r="E83" s="15">
        <v>117165.70000000001</v>
      </c>
      <c r="F83" s="53">
        <f t="shared" si="3"/>
        <v>0.36943307583162543</v>
      </c>
      <c r="G83" s="15">
        <v>25333.000000000011</v>
      </c>
      <c r="H83" s="53">
        <f t="shared" si="2"/>
        <v>4.625022697667073</v>
      </c>
    </row>
    <row r="84" spans="1:9" s="11" customFormat="1" ht="25.5" customHeight="1">
      <c r="A84" s="41"/>
      <c r="B84" s="44"/>
      <c r="C84" s="14" t="s">
        <v>1</v>
      </c>
      <c r="D84" s="15">
        <v>1081034</v>
      </c>
      <c r="E84" s="15">
        <v>355226.2</v>
      </c>
      <c r="F84" s="53">
        <f t="shared" si="3"/>
        <v>0.32859854546665507</v>
      </c>
      <c r="G84" s="15">
        <v>207479.6</v>
      </c>
      <c r="H84" s="53">
        <f t="shared" si="2"/>
        <v>1.7121018162749495</v>
      </c>
    </row>
    <row r="85" spans="1:9" s="11" customFormat="1" ht="25.5" customHeight="1">
      <c r="A85" s="40">
        <v>41</v>
      </c>
      <c r="B85" s="43" t="s">
        <v>20</v>
      </c>
      <c r="C85" s="14" t="s">
        <v>0</v>
      </c>
      <c r="D85" s="15">
        <v>107112</v>
      </c>
      <c r="E85" s="15">
        <v>47098.1</v>
      </c>
      <c r="F85" s="53">
        <f t="shared" si="3"/>
        <v>0.43970890283068187</v>
      </c>
      <c r="G85" s="15">
        <v>78024</v>
      </c>
      <c r="H85" s="53">
        <f t="shared" si="2"/>
        <v>0.603636060699272</v>
      </c>
    </row>
    <row r="86" spans="1:9" s="11" customFormat="1" ht="24" customHeight="1">
      <c r="A86" s="41"/>
      <c r="B86" s="44"/>
      <c r="C86" s="14" t="s">
        <v>1</v>
      </c>
      <c r="D86" s="15"/>
      <c r="E86" s="15"/>
      <c r="F86" s="53"/>
      <c r="G86" s="15"/>
      <c r="H86" s="53"/>
    </row>
    <row r="87" spans="1:9" s="11" customFormat="1" ht="26.25" customHeight="1">
      <c r="A87" s="40">
        <v>42</v>
      </c>
      <c r="B87" s="43" t="s">
        <v>67</v>
      </c>
      <c r="C87" s="14" t="s">
        <v>0</v>
      </c>
      <c r="D87" s="15">
        <v>804490</v>
      </c>
      <c r="E87" s="15">
        <v>22397.299999999988</v>
      </c>
      <c r="F87" s="53">
        <f t="shared" si="3"/>
        <v>2.7840370918221467E-2</v>
      </c>
      <c r="G87" s="15">
        <v>12839</v>
      </c>
      <c r="H87" s="53">
        <f t="shared" si="2"/>
        <v>1.7444738686813606</v>
      </c>
    </row>
    <row r="88" spans="1:9" s="11" customFormat="1" ht="26.25" customHeight="1">
      <c r="A88" s="41"/>
      <c r="B88" s="44"/>
      <c r="C88" s="14" t="s">
        <v>1</v>
      </c>
      <c r="D88" s="15">
        <v>2540173</v>
      </c>
      <c r="E88" s="15">
        <v>155722.5</v>
      </c>
      <c r="F88" s="53">
        <f t="shared" si="3"/>
        <v>6.1303895443341853E-2</v>
      </c>
      <c r="G88" s="15">
        <v>106817.04</v>
      </c>
      <c r="H88" s="53">
        <f t="shared" si="2"/>
        <v>1.4578432429881976</v>
      </c>
    </row>
    <row r="89" spans="1:9" s="11" customFormat="1" ht="28.5" customHeight="1">
      <c r="A89" s="40">
        <v>43</v>
      </c>
      <c r="B89" s="43" t="s">
        <v>23</v>
      </c>
      <c r="C89" s="14" t="s">
        <v>0</v>
      </c>
      <c r="D89" s="15">
        <v>227663</v>
      </c>
      <c r="E89" s="15">
        <v>72709.299999999988</v>
      </c>
      <c r="F89" s="53">
        <f t="shared" si="3"/>
        <v>0.31937249355406888</v>
      </c>
      <c r="G89" s="15">
        <v>413132.5</v>
      </c>
      <c r="H89" s="53">
        <f t="shared" si="2"/>
        <v>0.17599511052749417</v>
      </c>
    </row>
    <row r="90" spans="1:9" s="11" customFormat="1" ht="26.25" customHeight="1">
      <c r="A90" s="41"/>
      <c r="B90" s="44"/>
      <c r="C90" s="14" t="s">
        <v>1</v>
      </c>
      <c r="D90" s="15">
        <v>177228</v>
      </c>
      <c r="E90" s="15">
        <v>39439.1</v>
      </c>
      <c r="F90" s="53">
        <f t="shared" si="3"/>
        <v>0.22253312117724061</v>
      </c>
      <c r="G90" s="15">
        <v>71317.399999999994</v>
      </c>
      <c r="H90" s="53">
        <f t="shared" si="2"/>
        <v>0.55300810180965654</v>
      </c>
      <c r="I90" s="22"/>
    </row>
    <row r="91" spans="1:9" s="11" customFormat="1" ht="20.25" customHeight="1">
      <c r="A91" s="40">
        <v>44</v>
      </c>
      <c r="B91" s="43" t="s">
        <v>26</v>
      </c>
      <c r="C91" s="14" t="s">
        <v>0</v>
      </c>
      <c r="D91" s="15">
        <v>142546</v>
      </c>
      <c r="E91" s="15">
        <v>22105.599999999977</v>
      </c>
      <c r="F91" s="53">
        <f t="shared" si="3"/>
        <v>0.15507695761368243</v>
      </c>
      <c r="G91" s="15">
        <v>5731.0000000000018</v>
      </c>
      <c r="H91" s="53">
        <f t="shared" si="2"/>
        <v>3.8571976967370389</v>
      </c>
    </row>
    <row r="92" spans="1:9" s="11" customFormat="1" ht="19.5" customHeight="1">
      <c r="A92" s="41"/>
      <c r="B92" s="44"/>
      <c r="C92" s="14" t="s">
        <v>1</v>
      </c>
      <c r="D92" s="15">
        <v>611555</v>
      </c>
      <c r="E92" s="15">
        <v>150879.70000000001</v>
      </c>
      <c r="F92" s="53">
        <f t="shared" si="3"/>
        <v>0.24671484984997263</v>
      </c>
      <c r="G92" s="15">
        <v>39116.299999999996</v>
      </c>
      <c r="H92" s="53">
        <f t="shared" si="2"/>
        <v>3.8572078647520351</v>
      </c>
    </row>
    <row r="93" spans="1:9" s="11" customFormat="1" ht="36" customHeight="1">
      <c r="A93" s="40">
        <v>45</v>
      </c>
      <c r="B93" s="43" t="s">
        <v>27</v>
      </c>
      <c r="C93" s="14" t="s">
        <v>0</v>
      </c>
      <c r="D93" s="15">
        <v>352649</v>
      </c>
      <c r="E93" s="15">
        <v>95953.199999999953</v>
      </c>
      <c r="F93" s="53">
        <f t="shared" si="3"/>
        <v>0.27209264736324207</v>
      </c>
      <c r="G93" s="15">
        <v>23360</v>
      </c>
      <c r="H93" s="53">
        <f t="shared" si="2"/>
        <v>4.107585616438354</v>
      </c>
    </row>
    <row r="94" spans="1:9" s="11" customFormat="1" ht="34.5" customHeight="1">
      <c r="A94" s="41"/>
      <c r="B94" s="44"/>
      <c r="C94" s="14" t="s">
        <v>1</v>
      </c>
      <c r="D94" s="15">
        <v>2280290</v>
      </c>
      <c r="E94" s="15">
        <v>620451.80000000005</v>
      </c>
      <c r="F94" s="53">
        <f t="shared" si="3"/>
        <v>0.27209337408838352</v>
      </c>
      <c r="G94" s="15">
        <v>150962.4</v>
      </c>
      <c r="H94" s="53">
        <f t="shared" si="2"/>
        <v>4.1099757290557122</v>
      </c>
    </row>
    <row r="95" spans="1:9" s="6" customFormat="1" ht="33" customHeight="1">
      <c r="A95" s="33">
        <v>46</v>
      </c>
      <c r="B95" s="34" t="s">
        <v>34</v>
      </c>
      <c r="C95" s="14" t="s">
        <v>0</v>
      </c>
      <c r="D95" s="15">
        <v>32826</v>
      </c>
      <c r="E95" s="15"/>
      <c r="F95" s="53">
        <f t="shared" si="3"/>
        <v>0</v>
      </c>
      <c r="G95" s="15">
        <v>22716.799999999999</v>
      </c>
      <c r="H95" s="53">
        <f t="shared" si="2"/>
        <v>0</v>
      </c>
    </row>
    <row r="96" spans="1:9" s="6" customFormat="1" ht="32.25" customHeight="1">
      <c r="A96" s="33"/>
      <c r="B96" s="34"/>
      <c r="C96" s="14" t="s">
        <v>1</v>
      </c>
      <c r="D96" s="15"/>
      <c r="E96" s="15"/>
      <c r="F96" s="53"/>
      <c r="G96" s="15"/>
      <c r="H96" s="53"/>
    </row>
    <row r="97" spans="1:8" s="6" customFormat="1" ht="27" customHeight="1">
      <c r="A97" s="33">
        <v>47</v>
      </c>
      <c r="B97" s="34" t="s">
        <v>57</v>
      </c>
      <c r="C97" s="14" t="s">
        <v>0</v>
      </c>
      <c r="D97" s="15">
        <v>240047</v>
      </c>
      <c r="E97" s="15">
        <v>56726.300000000017</v>
      </c>
      <c r="F97" s="53">
        <f t="shared" si="3"/>
        <v>0.23631330531104333</v>
      </c>
      <c r="G97" s="15">
        <v>91859.199999999997</v>
      </c>
      <c r="H97" s="53">
        <f t="shared" si="2"/>
        <v>0.61753531491674241</v>
      </c>
    </row>
    <row r="98" spans="1:8" s="8" customFormat="1" ht="25.5" customHeight="1">
      <c r="A98" s="33"/>
      <c r="B98" s="34"/>
      <c r="C98" s="14" t="s">
        <v>1</v>
      </c>
      <c r="D98" s="15">
        <v>714767</v>
      </c>
      <c r="E98" s="15">
        <v>239609.60000000001</v>
      </c>
      <c r="F98" s="53">
        <f t="shared" si="3"/>
        <v>0.33522756366760076</v>
      </c>
      <c r="G98" s="15">
        <v>104896.3</v>
      </c>
      <c r="H98" s="53">
        <f>E98/G98</f>
        <v>2.2842521614203743</v>
      </c>
    </row>
    <row r="99" spans="1:8" s="8" customFormat="1" ht="34.5" customHeight="1">
      <c r="A99" s="33">
        <v>48</v>
      </c>
      <c r="B99" s="34" t="s">
        <v>64</v>
      </c>
      <c r="C99" s="14" t="s">
        <v>0</v>
      </c>
      <c r="D99" s="15"/>
      <c r="E99" s="15"/>
      <c r="F99" s="53"/>
      <c r="G99" s="15">
        <v>7727.3</v>
      </c>
      <c r="H99" s="58">
        <f>E99/G99</f>
        <v>0</v>
      </c>
    </row>
    <row r="100" spans="1:8" s="8" customFormat="1" ht="33" customHeight="1">
      <c r="A100" s="33"/>
      <c r="B100" s="34"/>
      <c r="C100" s="14" t="s">
        <v>1</v>
      </c>
      <c r="D100" s="15"/>
      <c r="E100" s="15"/>
      <c r="F100" s="53"/>
      <c r="G100" s="15"/>
      <c r="H100" s="25"/>
    </row>
    <row r="101" spans="1:8" s="11" customFormat="1" ht="27" customHeight="1">
      <c r="A101" s="33">
        <v>49</v>
      </c>
      <c r="B101" s="34" t="s">
        <v>58</v>
      </c>
      <c r="C101" s="14" t="s">
        <v>0</v>
      </c>
      <c r="D101" s="15">
        <v>1767</v>
      </c>
      <c r="E101" s="15"/>
      <c r="F101" s="53">
        <f t="shared" si="3"/>
        <v>0</v>
      </c>
      <c r="G101" s="15"/>
      <c r="H101" s="25"/>
    </row>
    <row r="102" spans="1:8" s="11" customFormat="1" ht="24.75" customHeight="1">
      <c r="A102" s="33"/>
      <c r="B102" s="34"/>
      <c r="C102" s="14" t="s">
        <v>1</v>
      </c>
      <c r="D102" s="15"/>
      <c r="E102" s="15"/>
      <c r="F102" s="53"/>
      <c r="G102" s="15"/>
      <c r="H102" s="25"/>
    </row>
    <row r="103" spans="1:8" s="11" customFormat="1" ht="26.25" customHeight="1">
      <c r="A103" s="38"/>
      <c r="B103" s="42" t="s">
        <v>8</v>
      </c>
      <c r="C103" s="42"/>
      <c r="D103" s="12">
        <v>209657685</v>
      </c>
      <c r="E103" s="26">
        <v>98016975.800000012</v>
      </c>
      <c r="F103" s="57">
        <f t="shared" si="3"/>
        <v>0.46750957781490343</v>
      </c>
      <c r="G103" s="54">
        <f>70070216.34+151229</f>
        <v>70221445.340000004</v>
      </c>
      <c r="H103" s="58">
        <f>E103/G103</f>
        <v>1.395826806546332</v>
      </c>
    </row>
    <row r="104" spans="1:8" s="11" customFormat="1" ht="27" customHeight="1">
      <c r="A104" s="38"/>
      <c r="B104" s="31"/>
      <c r="C104" s="10" t="s">
        <v>0</v>
      </c>
      <c r="D104" s="7">
        <v>153557272</v>
      </c>
      <c r="E104" s="27">
        <v>63423980.670000017</v>
      </c>
      <c r="F104" s="57">
        <f t="shared" si="3"/>
        <v>0.41303143670069897</v>
      </c>
      <c r="G104" s="55">
        <f>59802718.5+151229</f>
        <v>59953947.5</v>
      </c>
      <c r="H104" s="58">
        <f t="shared" ref="H104:H105" si="4">E104/G104</f>
        <v>1.0578783101813274</v>
      </c>
    </row>
    <row r="105" spans="1:8" s="11" customFormat="1" ht="27.75" customHeight="1">
      <c r="A105" s="39"/>
      <c r="B105" s="32"/>
      <c r="C105" s="10" t="s">
        <v>1</v>
      </c>
      <c r="D105" s="7">
        <v>56100413.700000003</v>
      </c>
      <c r="E105" s="27">
        <v>34592995.130000003</v>
      </c>
      <c r="F105" s="57">
        <f t="shared" si="3"/>
        <v>0.61662638202612752</v>
      </c>
      <c r="G105" s="55">
        <v>10267497.84</v>
      </c>
      <c r="H105" s="58">
        <f t="shared" si="4"/>
        <v>3.3691748144550866</v>
      </c>
    </row>
    <row r="106" spans="1:8" s="11" customFormat="1" ht="27" customHeight="1">
      <c r="A106" s="35" t="s">
        <v>3</v>
      </c>
      <c r="B106" s="36"/>
      <c r="C106" s="36"/>
      <c r="D106" s="36"/>
      <c r="E106" s="37"/>
      <c r="F106" s="56"/>
      <c r="G106" s="36"/>
      <c r="H106" s="36"/>
    </row>
    <row r="107" spans="1:8" s="11" customFormat="1" ht="42.75" customHeight="1">
      <c r="A107" s="33">
        <v>50</v>
      </c>
      <c r="B107" s="34" t="s">
        <v>19</v>
      </c>
      <c r="C107" s="14" t="s">
        <v>0</v>
      </c>
      <c r="D107" s="15">
        <v>158968</v>
      </c>
      <c r="E107" s="15">
        <v>63699.7</v>
      </c>
      <c r="F107" s="53">
        <f t="shared" si="3"/>
        <v>0.40070768959790648</v>
      </c>
      <c r="G107" s="25">
        <v>59331.9</v>
      </c>
      <c r="H107" s="53">
        <f t="shared" ref="H107:H114" si="5">E107/G107</f>
        <v>1.0736163851149212</v>
      </c>
    </row>
    <row r="108" spans="1:8" s="11" customFormat="1" ht="39" customHeight="1">
      <c r="A108" s="33"/>
      <c r="B108" s="34"/>
      <c r="C108" s="14" t="s">
        <v>1</v>
      </c>
      <c r="D108" s="15"/>
      <c r="E108" s="15"/>
      <c r="F108" s="15"/>
      <c r="G108" s="25"/>
      <c r="H108" s="15"/>
    </row>
    <row r="109" spans="1:8" s="6" customFormat="1" ht="26.25" customHeight="1">
      <c r="A109" s="40">
        <v>51</v>
      </c>
      <c r="B109" s="43" t="s">
        <v>21</v>
      </c>
      <c r="C109" s="14" t="s">
        <v>0</v>
      </c>
      <c r="D109" s="15">
        <v>57958</v>
      </c>
      <c r="E109" s="15">
        <v>24216.799999999999</v>
      </c>
      <c r="F109" s="53">
        <f t="shared" si="3"/>
        <v>0.41783360364401806</v>
      </c>
      <c r="G109" s="25">
        <v>24205.9</v>
      </c>
      <c r="H109" s="53">
        <f t="shared" si="5"/>
        <v>1.0004503034384178</v>
      </c>
    </row>
    <row r="110" spans="1:8" s="6" customFormat="1" ht="25.5" customHeight="1">
      <c r="A110" s="41"/>
      <c r="B110" s="44"/>
      <c r="C110" s="14" t="s">
        <v>1</v>
      </c>
      <c r="D110" s="15"/>
      <c r="E110" s="15"/>
      <c r="F110" s="25"/>
      <c r="G110" s="25"/>
      <c r="H110" s="15"/>
    </row>
    <row r="111" spans="1:8" s="6" customFormat="1" ht="32.25" customHeight="1">
      <c r="A111" s="40">
        <v>52</v>
      </c>
      <c r="B111" s="43" t="s">
        <v>22</v>
      </c>
      <c r="C111" s="14" t="s">
        <v>0</v>
      </c>
      <c r="D111" s="15">
        <v>142699</v>
      </c>
      <c r="E111" s="15">
        <v>59962.9</v>
      </c>
      <c r="F111" s="53">
        <f t="shared" si="3"/>
        <v>0.42020546745246989</v>
      </c>
      <c r="G111" s="25">
        <v>57558.8</v>
      </c>
      <c r="H111" s="53">
        <f t="shared" si="5"/>
        <v>1.0417677227461308</v>
      </c>
    </row>
    <row r="112" spans="1:8" s="6" customFormat="1" ht="30.75" customHeight="1">
      <c r="A112" s="41"/>
      <c r="B112" s="44"/>
      <c r="C112" s="14" t="s">
        <v>1</v>
      </c>
      <c r="D112" s="16"/>
      <c r="E112" s="16"/>
      <c r="F112" s="52"/>
      <c r="G112" s="28"/>
      <c r="H112" s="14"/>
    </row>
    <row r="113" spans="1:8" ht="27.75" customHeight="1">
      <c r="A113" s="38"/>
      <c r="B113" s="42" t="s">
        <v>9</v>
      </c>
      <c r="C113" s="42"/>
      <c r="D113" s="7">
        <v>359625</v>
      </c>
      <c r="E113" s="7">
        <v>147879.4</v>
      </c>
      <c r="F113" s="58">
        <f t="shared" si="3"/>
        <v>0.41120444907890163</v>
      </c>
      <c r="G113" s="7">
        <f>292325.5-151229</f>
        <v>141096.5</v>
      </c>
      <c r="H113" s="58">
        <f t="shared" si="5"/>
        <v>1.0480727728894763</v>
      </c>
    </row>
    <row r="114" spans="1:8" ht="27.75" customHeight="1">
      <c r="A114" s="38"/>
      <c r="B114" s="31"/>
      <c r="C114" s="9" t="s">
        <v>0</v>
      </c>
      <c r="D114" s="7">
        <v>359625</v>
      </c>
      <c r="E114" s="7">
        <v>147879.4</v>
      </c>
      <c r="F114" s="58">
        <f t="shared" si="3"/>
        <v>0.41120444907890163</v>
      </c>
      <c r="G114" s="7">
        <f>292325.5-151229</f>
        <v>141096.5</v>
      </c>
      <c r="H114" s="58">
        <f t="shared" si="5"/>
        <v>1.0480727728894763</v>
      </c>
    </row>
    <row r="115" spans="1:8" ht="26.25" customHeight="1">
      <c r="A115" s="39"/>
      <c r="B115" s="32"/>
      <c r="C115" s="9" t="s">
        <v>1</v>
      </c>
      <c r="D115" s="24">
        <f t="shared" ref="D115" si="6">D108+D110+D112</f>
        <v>0</v>
      </c>
      <c r="E115" s="24">
        <v>0</v>
      </c>
      <c r="F115" s="24"/>
      <c r="G115" s="24"/>
      <c r="H115" s="24"/>
    </row>
    <row r="116" spans="1:8" ht="24" customHeight="1">
      <c r="A116" s="45"/>
      <c r="B116" s="42" t="s">
        <v>5</v>
      </c>
      <c r="C116" s="42"/>
      <c r="D116" s="7">
        <v>210017311.30000001</v>
      </c>
      <c r="E116" s="7">
        <v>98164855.200000018</v>
      </c>
      <c r="F116" s="58">
        <f t="shared" si="3"/>
        <v>0.46741316033598806</v>
      </c>
      <c r="G116" s="7">
        <v>70362541.840000004</v>
      </c>
      <c r="H116" s="58">
        <f>E116/G116</f>
        <v>1.395129462821578</v>
      </c>
    </row>
    <row r="117" spans="1:8" ht="24.75" customHeight="1">
      <c r="A117" s="38"/>
      <c r="B117" s="31"/>
      <c r="C117" s="9" t="s">
        <v>0</v>
      </c>
      <c r="D117" s="7">
        <v>153916897.59999999</v>
      </c>
      <c r="E117" s="7">
        <v>63571860.070000015</v>
      </c>
      <c r="F117" s="58">
        <f t="shared" si="3"/>
        <v>0.41302716635577519</v>
      </c>
      <c r="G117" s="7">
        <v>60095044</v>
      </c>
      <c r="H117" s="58">
        <f t="shared" ref="H117:H118" si="7">E117/G117</f>
        <v>1.0578552878669998</v>
      </c>
    </row>
    <row r="118" spans="1:8" ht="25.5" customHeight="1">
      <c r="A118" s="39"/>
      <c r="B118" s="32"/>
      <c r="C118" s="9" t="s">
        <v>1</v>
      </c>
      <c r="D118" s="7">
        <v>56100413.700000003</v>
      </c>
      <c r="E118" s="7">
        <v>34592995.130000003</v>
      </c>
      <c r="F118" s="58">
        <f t="shared" si="3"/>
        <v>0.61662638202612752</v>
      </c>
      <c r="G118" s="7">
        <v>10267497.84</v>
      </c>
      <c r="H118" s="58">
        <f t="shared" si="7"/>
        <v>3.3691748144550866</v>
      </c>
    </row>
    <row r="119" spans="1:8" ht="24.75" customHeight="1">
      <c r="A119" s="21" t="s">
        <v>60</v>
      </c>
      <c r="B119" s="21"/>
      <c r="C119" s="21"/>
      <c r="D119" s="17"/>
      <c r="E119" s="29"/>
      <c r="F119" s="29"/>
      <c r="G119" s="17"/>
      <c r="H119" s="29"/>
    </row>
    <row r="120" spans="1:8">
      <c r="A120" s="21" t="s">
        <v>66</v>
      </c>
      <c r="E120" s="17"/>
      <c r="F120" s="17"/>
      <c r="G120" s="17"/>
      <c r="H120" s="17"/>
    </row>
    <row r="121" spans="1:8">
      <c r="H121" s="23"/>
    </row>
  </sheetData>
  <mergeCells count="116">
    <mergeCell ref="A15:A16"/>
    <mergeCell ref="B15:B16"/>
    <mergeCell ref="A59:A60"/>
    <mergeCell ref="B59:B60"/>
    <mergeCell ref="A75:A76"/>
    <mergeCell ref="B75:B76"/>
    <mergeCell ref="A73:A74"/>
    <mergeCell ref="A69:A70"/>
    <mergeCell ref="A85:A86"/>
    <mergeCell ref="B69:B70"/>
    <mergeCell ref="A67:A68"/>
    <mergeCell ref="B67:B68"/>
    <mergeCell ref="A65:A66"/>
    <mergeCell ref="B65:B66"/>
    <mergeCell ref="A61:A62"/>
    <mergeCell ref="A17:A18"/>
    <mergeCell ref="B17:B18"/>
    <mergeCell ref="A19:A20"/>
    <mergeCell ref="B19:B20"/>
    <mergeCell ref="A23:A24"/>
    <mergeCell ref="A21:A22"/>
    <mergeCell ref="B21:B22"/>
    <mergeCell ref="B23:B24"/>
    <mergeCell ref="B49:B50"/>
    <mergeCell ref="B87:B88"/>
    <mergeCell ref="B95:B96"/>
    <mergeCell ref="A93:A94"/>
    <mergeCell ref="B93:B94"/>
    <mergeCell ref="B101:B102"/>
    <mergeCell ref="A95:A96"/>
    <mergeCell ref="A91:A92"/>
    <mergeCell ref="B91:B92"/>
    <mergeCell ref="B89:B90"/>
    <mergeCell ref="A99:A100"/>
    <mergeCell ref="B99:B100"/>
    <mergeCell ref="A103:A105"/>
    <mergeCell ref="A81:A82"/>
    <mergeCell ref="B81:B82"/>
    <mergeCell ref="B104:B105"/>
    <mergeCell ref="A89:A90"/>
    <mergeCell ref="B116:C116"/>
    <mergeCell ref="B107:B108"/>
    <mergeCell ref="A1:H1"/>
    <mergeCell ref="A5:A6"/>
    <mergeCell ref="B5:B6"/>
    <mergeCell ref="A13:A14"/>
    <mergeCell ref="B13:B14"/>
    <mergeCell ref="A4:H4"/>
    <mergeCell ref="A11:A12"/>
    <mergeCell ref="B11:B12"/>
    <mergeCell ref="A7:A8"/>
    <mergeCell ref="B7:B8"/>
    <mergeCell ref="A9:A10"/>
    <mergeCell ref="B9:B10"/>
    <mergeCell ref="B103:C103"/>
    <mergeCell ref="A79:A80"/>
    <mergeCell ref="A101:A102"/>
    <mergeCell ref="B79:B80"/>
    <mergeCell ref="A87:A88"/>
    <mergeCell ref="B85:B86"/>
    <mergeCell ref="B83:B84"/>
    <mergeCell ref="B71:B72"/>
    <mergeCell ref="A47:A48"/>
    <mergeCell ref="B47:B48"/>
    <mergeCell ref="A53:A54"/>
    <mergeCell ref="B61:B62"/>
    <mergeCell ref="A63:A64"/>
    <mergeCell ref="B63:B64"/>
    <mergeCell ref="B51:B52"/>
    <mergeCell ref="A57:A58"/>
    <mergeCell ref="B57:B58"/>
    <mergeCell ref="B53:B54"/>
    <mergeCell ref="A55:A56"/>
    <mergeCell ref="B55:B56"/>
    <mergeCell ref="A77:A78"/>
    <mergeCell ref="B77:B78"/>
    <mergeCell ref="A37:A38"/>
    <mergeCell ref="B37:B38"/>
    <mergeCell ref="A39:A40"/>
    <mergeCell ref="A33:A34"/>
    <mergeCell ref="B33:B34"/>
    <mergeCell ref="A25:A26"/>
    <mergeCell ref="B25:B26"/>
    <mergeCell ref="A27:A28"/>
    <mergeCell ref="B27:B28"/>
    <mergeCell ref="A35:A36"/>
    <mergeCell ref="B35:B36"/>
    <mergeCell ref="B39:B40"/>
    <mergeCell ref="A31:A32"/>
    <mergeCell ref="B31:B32"/>
    <mergeCell ref="B29:B30"/>
    <mergeCell ref="A29:A30"/>
    <mergeCell ref="B114:B115"/>
    <mergeCell ref="B117:B118"/>
    <mergeCell ref="A45:A46"/>
    <mergeCell ref="B45:B46"/>
    <mergeCell ref="A41:A42"/>
    <mergeCell ref="B41:B42"/>
    <mergeCell ref="A43:A44"/>
    <mergeCell ref="B43:B44"/>
    <mergeCell ref="A71:A72"/>
    <mergeCell ref="A106:H106"/>
    <mergeCell ref="A113:A115"/>
    <mergeCell ref="A83:A84"/>
    <mergeCell ref="B113:C113"/>
    <mergeCell ref="A107:A108"/>
    <mergeCell ref="B109:B110"/>
    <mergeCell ref="A109:A110"/>
    <mergeCell ref="B111:B112"/>
    <mergeCell ref="A111:A112"/>
    <mergeCell ref="B73:B74"/>
    <mergeCell ref="A49:A50"/>
    <mergeCell ref="A97:A98"/>
    <mergeCell ref="B97:B98"/>
    <mergeCell ref="A51:A52"/>
    <mergeCell ref="A116:A118"/>
  </mergeCells>
  <pageMargins left="0.25" right="0.25" top="0.42" bottom="0.44" header="0.22" footer="0.22"/>
  <pageSetup paperSize="9" scale="71" fitToHeight="0" orientation="landscape" r:id="rId1"/>
  <headerFooter>
    <oddFooter>&amp;C&amp;P</oddFooter>
  </headerFooter>
  <rowBreaks count="5" manualBreakCount="5">
    <brk id="24" max="8" man="1"/>
    <brk id="48" max="8" man="1"/>
    <brk id="68" max="8" man="1"/>
    <brk id="92" max="8" man="1"/>
    <brk id="1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2021-09-13T08:11:51Z</cp:lastPrinted>
  <dcterms:created xsi:type="dcterms:W3CDTF">2015-04-16T07:53:13Z</dcterms:created>
  <dcterms:modified xsi:type="dcterms:W3CDTF">2021-09-13T08:11:53Z</dcterms:modified>
</cp:coreProperties>
</file>