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80" windowWidth="24240" windowHeight="11025"/>
  </bookViews>
  <sheets>
    <sheet name="Лист1" sheetId="2" r:id="rId1"/>
  </sheets>
  <definedNames>
    <definedName name="_xlnm._FilterDatabase" localSheetId="0" hidden="1">Лист1!$A$2:$H$126</definedName>
    <definedName name="_xlnm.Print_Titles" localSheetId="0">Лист1!$3:$3</definedName>
    <definedName name="_xlnm.Print_Area" localSheetId="0">Лист1!$A$1:$H$134</definedName>
  </definedNames>
  <calcPr calcId="125725"/>
</workbook>
</file>

<file path=xl/calcChain.xml><?xml version="1.0" encoding="utf-8"?>
<calcChain xmlns="http://schemas.openxmlformats.org/spreadsheetml/2006/main">
  <c r="E133" i="2"/>
  <c r="E132"/>
  <c r="E131" s="1"/>
  <c r="D131"/>
  <c r="D133"/>
  <c r="D132"/>
  <c r="E128"/>
  <c r="D128"/>
  <c r="E126" l="1"/>
  <c r="E125"/>
  <c r="E124" s="1"/>
  <c r="D124"/>
  <c r="D126"/>
  <c r="D125"/>
  <c r="E122"/>
  <c r="E121" s="1"/>
  <c r="D121"/>
  <c r="D122"/>
  <c r="E109"/>
  <c r="D109"/>
  <c r="E111"/>
  <c r="E110"/>
  <c r="D111"/>
  <c r="D110"/>
  <c r="D99"/>
  <c r="D107"/>
  <c r="D91"/>
  <c r="D89"/>
  <c r="D87"/>
  <c r="D83"/>
  <c r="D79"/>
  <c r="D75"/>
  <c r="D73"/>
  <c r="D71"/>
  <c r="D67"/>
</calcChain>
</file>

<file path=xl/sharedStrings.xml><?xml version="1.0" encoding="utf-8"?>
<sst xmlns="http://schemas.openxmlformats.org/spreadsheetml/2006/main" count="197" uniqueCount="77">
  <si>
    <t>областные средства</t>
  </si>
  <si>
    <t>безвозмездные поступления</t>
  </si>
  <si>
    <t>Государственная программа Самарской области «Развитие транспортной системы Самарской области (2014 – 2025 годы)»</t>
  </si>
  <si>
    <t>Ведомственные целевые программы</t>
  </si>
  <si>
    <t>Государственные программы</t>
  </si>
  <si>
    <t>Тип средств</t>
  </si>
  <si>
    <t>тыс. рублей</t>
  </si>
  <si>
    <t>ИТОГО по ГП</t>
  </si>
  <si>
    <t>ИТОГО по ВЦП</t>
  </si>
  <si>
    <t>№ п/п</t>
  </si>
  <si>
    <t>Государственная программа Самарской области «Оказание содействия добровольному переселению в Самарскую область соотечественников, проживающих за рубежом» на 2014 – 2023 годы</t>
  </si>
  <si>
    <t>Государственная программа Самарской области «Развитие туристско-рекреационного кластера в Самарской области» на 2015 – 2025 годы</t>
  </si>
  <si>
    <t>Государственная программа Самарской области «Формирование комфортной городской среды на 2018 – 2024 годы»</t>
  </si>
  <si>
    <t>Государственная программа Самарской области «Доступная среда в Самарской области» на 2014 – 2025 годы</t>
  </si>
  <si>
    <t>Государственная программа Самарской области «Развитие лесного хозяйства Самарской области на 2014 – 2030 годы»</t>
  </si>
  <si>
    <t>Государственная программа Самарской области «Создание благоприятных условий для инвестиционной и инновационной деятельности в Самарской области» на 2014 – 2030 годы</t>
  </si>
  <si>
    <t>Государственная программа «Развитие малого и среднего предпринимательства в Самарской области» на 2019-2030 годы</t>
  </si>
  <si>
    <t>Государственная программа Самарской области «Развитие культуры в Самарской области на период до 2024 года»</t>
  </si>
  <si>
    <t>Государственная программа Самарской области «Комплексное развитие сельских территорий Самарской области на 2020 – 2025 годы»</t>
  </si>
  <si>
    <t>Государственная программа Самарской области «Охрана окружающей среды Самарской области на 2014 – 2025 годы и на период до 2030 года»</t>
  </si>
  <si>
    <t>Государственная программа Самарской области «Развитие информационно-телекоммуникационной инфраструктуры Самарской области» на 2014 – 2024 годы</t>
  </si>
  <si>
    <t xml:space="preserve">Государственная программа Самарской области «Ликвидация накопленного экологического ущерба и рекультивация бывших промышленных площадок на территории Самарской области» на 2014 – 2022 годы
</t>
  </si>
  <si>
    <t>Государственная программа «Совершенствование системы обращения с отходами, в том числе с твердыми коммунальными отходами, на территории Самарской области» на 2018-2024 годы</t>
  </si>
  <si>
    <t>Государственная программа Самарской области «Оздоровление Волги. Строительство и реконструкция (модернизация) очистных сооружений централизованных систем водоотведения» на 2019-2024 годы</t>
  </si>
  <si>
    <t>Государственная программа Самарской области «Чистая вода» на 2019-2024 годы</t>
  </si>
  <si>
    <t>Плановые назначения*</t>
  </si>
  <si>
    <t>% исполнения от годового плана</t>
  </si>
  <si>
    <t>Государственная программа Самарской области «Развитие жилищного строительства в Самарской области» до 2024 года</t>
  </si>
  <si>
    <t>Государственная программа Самарской области «Содействие развитию благоустройства территорий муниципальных образований в Самарской области на 2014 – 2024 годы»</t>
  </si>
  <si>
    <t>Государственная программа Самарской области «Развитие инфраструктуры градостроительной деятельности на территории Самарской области» на 2016-2023 годы</t>
  </si>
  <si>
    <t>Государственная программа «Развитие государственной гражданской службы Самарской области на 2020-2025 годы»</t>
  </si>
  <si>
    <t>Государственная программа Самарской области «Развитие здравоохранения в Самарской области» на 2014 – 2032 годы</t>
  </si>
  <si>
    <t>Государственная программа Самарской области «Развитие образования и повышение эффективности реализации молодежной политики в Самарской области» на 2015 – 2030 годы</t>
  </si>
  <si>
    <t>Государственная программа Самарской области «Развитие физической культуры и спорта в Самарской области на 2014 – 2024 годы»</t>
  </si>
  <si>
    <t>Государственная программа Самарской области «Обеспечение эпизоотического и ветеринарно-санитарного благополучия территории Самарской области» на 2021-2030 годы</t>
  </si>
  <si>
    <t>Государственная программа Самарской области «Государственная поддержка собственников жилья» на 2014 – 2024 годы</t>
  </si>
  <si>
    <t>Государственная программа Самарской области «Развитие сельского хозяйства и регулирование рынков сельскохозяйственной продукции, сырья и продовольствия Самарской области» на 2014 – 2030 годы</t>
  </si>
  <si>
    <t>Государственная программа Самарской области «Развитие водохозяйственного комплекса Самарской области в 2014 – 2030 годах»</t>
  </si>
  <si>
    <t>Государственная программа Самарской области «Развитие коммунальной инфраструктуры в Самарской области» на 2014 – 2024 годы</t>
  </si>
  <si>
    <t>Государственная программа Самарской области «Энергосбережение и повышение энергетической эффективности» на 2014 – 2024 годы</t>
  </si>
  <si>
    <t>Государственная программа Самарской области «Содействие занятости населения Самарской области на 2019 – 2024 годы»</t>
  </si>
  <si>
    <t>Государственная программа Самарской области «Развитие мировой юстиции в Самарской области на 2014 – 2024 годы»</t>
  </si>
  <si>
    <t>Государственная программа Самарской области «Управление государственными финансами и развитие межбюджетных отношений» на 2014 – 2024 годы</t>
  </si>
  <si>
    <t>Государственная программа Самарской области «Поддержка социально ориентированных некоммерческих организаций в Самарской области» на 2014 – 2024 годы</t>
  </si>
  <si>
    <t xml:space="preserve">Государственная программа Самарской области «Обеспечение правопорядка в Самарской области» на 2014 – 2024 годы </t>
  </si>
  <si>
    <t>Государственная программа Самарской области «Защита населения и территорий от чрезвычайных ситуаций, обеспечение пожарной безопасности и безопасности людей на водных объектах в Самарской области» на 2014 – 2024 годы</t>
  </si>
  <si>
    <t>Государственная программа Самарской области «Противодействие незаконному обороту наркотиков, профилактика наркомании, лечение и реабилитация наркозависимой части населения в Самарской области» на 2014 – 2024 годы</t>
  </si>
  <si>
    <t>Государственная программа Самарской области «Противодействие коррупции в Самарской области на 2014 – 2024 годы»</t>
  </si>
  <si>
    <t>Государственная программа Самарской области «Развитие муниципальной службы в Самарской области на 2016 – 2024 годы»</t>
  </si>
  <si>
    <t>Государственная программа Самарской области «Реализация государственной национальной политики в Самарской области (2014 – 2024 годы)»</t>
  </si>
  <si>
    <t>Государственная программа Самарской области «Оптимизация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2014 – 2024 годы</t>
  </si>
  <si>
    <t>Государственная программа Самарской области «Развитие социальной защиты населения в Самарской области» на 2014 – 2024 годы</t>
  </si>
  <si>
    <t>Государственная программа Самарской области «Повышение эффективности управления имуществом Самарской области на 2014 – 2024 годы»</t>
  </si>
  <si>
    <t>Государственная программа Самарской области «Строительство, реконструкция и капитальный ремонт образовательных учреждений Самарской области» до 2026 года</t>
  </si>
  <si>
    <t>Государственная программа Самарской области «Образование земельных участков для предоставления гражданам, имеющим трёх и более детей, в Самарской области» на 2015 – 2022 годы</t>
  </si>
  <si>
    <t>Государственная программа Самарской области «Развитие промышленности Самарской области и повышение ее конкурентоспособности до 2024 года»</t>
  </si>
  <si>
    <t>Государственная программа Самарской области «Поддержка инициатив населения муниципальных образований в Самарской области» на 2017-2025 годы</t>
  </si>
  <si>
    <t>Государственная программа «Развитие архивного дела в Самарской области на 2019-2024 годы»</t>
  </si>
  <si>
    <t>Государственная программа «Переселение граждан из аварийного жилищного фонда, признанного таковым до                     1 января 2017 года» до 2024 года</t>
  </si>
  <si>
    <t>Исполнение на 01.10.2022</t>
  </si>
  <si>
    <t>Ведомственная целевая программа «Осуществление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– 2024 годы»</t>
  </si>
  <si>
    <t>Ведомственная целевая программа «Осуществление регионального государственного строительного надзора на территории Самарской области на 2022 – 2024 годы»</t>
  </si>
  <si>
    <t>Ведомственная целевая программа «Создание условий для устойчивого существования и рационального использования охотничьих ресурсов на территории Самарской области в 2022 – 2024 годах»</t>
  </si>
  <si>
    <t xml:space="preserve">Наименование программы                                                    </t>
  </si>
  <si>
    <t xml:space="preserve">Непрограммные направления расходов </t>
  </si>
  <si>
    <t xml:space="preserve">                                                                                                  ИТОГО непрограммные</t>
  </si>
  <si>
    <t xml:space="preserve">                                                                                         ВСЕГО по ГП и ВЦП</t>
  </si>
  <si>
    <t xml:space="preserve">                                                                           ВСЕГО РАСХОДЫ</t>
  </si>
  <si>
    <t xml:space="preserve">Сведения о расходах бюджета Самарской области, осуществляемых в рамках государственных программ и ведомственных целевых программ, а также непрограммных направлений расходов в III квартале 2023 года в сравнении с плановыми расходами и с III кварталом 2022 года </t>
  </si>
  <si>
    <t>*плановые назначения в соответствии с Законом Самарской области "Об областном бюджете на 2023 год и на плановый период 2024 и 2025 годов" (в редакции от 30.08.2023 № 61-ГД)</t>
  </si>
  <si>
    <t>Исполнение на 01.10.2023</t>
  </si>
  <si>
    <t xml:space="preserve">III квартал 2023/III квартал 2022, % </t>
  </si>
  <si>
    <t>Государственная программа Самарской области «Развитие рынка газомоторного топлива в Самарской области» на 2014-2025 годы</t>
  </si>
  <si>
    <t>Государственная программа Самарской области "Установление на местности, описание местоположения границ муниципальных образований Самарской области, границ Самарской области на 2014-2025 годы</t>
  </si>
  <si>
    <t>Государственная программа Самарской области «Развитие торговли и потебительского рынка в Самарской области» на 2020 – 2025 годы</t>
  </si>
  <si>
    <t>Государственная программа Самарской области «Модернизация коммунального комплекса Самарской области» на 2023 - 2027 годы</t>
  </si>
  <si>
    <t>Ведомственная целевая программа «Развитие конкуренции в сфере закупок товаров, работ, услуг в Самарской области на 2023-2025 годы»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</si>
</sst>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00"/>
    <numFmt numFmtId="166" formatCode="0.0%"/>
    <numFmt numFmtId="167" formatCode="#,##0.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FFE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8" fillId="0" borderId="0"/>
    <xf numFmtId="0" fontId="9" fillId="0" borderId="0"/>
    <xf numFmtId="0" fontId="10" fillId="0" borderId="0"/>
    <xf numFmtId="9" fontId="1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0" xfId="0" applyFont="1" applyFill="1"/>
    <xf numFmtId="0" fontId="3" fillId="2" borderId="0" xfId="0" applyFont="1" applyFill="1"/>
    <xf numFmtId="0" fontId="3" fillId="3" borderId="0" xfId="0" applyFont="1" applyFill="1"/>
    <xf numFmtId="0" fontId="4" fillId="3" borderId="0" xfId="0" applyFont="1" applyFill="1"/>
    <xf numFmtId="0" fontId="6" fillId="3" borderId="0" xfId="0" applyFont="1" applyFill="1"/>
    <xf numFmtId="164" fontId="3" fillId="3" borderId="1" xfId="1" applyNumberFormat="1" applyFont="1" applyFill="1" applyBorder="1" applyAlignment="1" applyProtection="1">
      <alignment horizontal="left" vertical="center" wrapText="1"/>
      <protection hidden="1"/>
    </xf>
    <xf numFmtId="3" fontId="3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right"/>
    </xf>
    <xf numFmtId="3" fontId="3" fillId="3" borderId="1" xfId="3" applyNumberFormat="1" applyFont="1" applyFill="1" applyBorder="1" applyAlignment="1" applyProtection="1">
      <alignment horizontal="center" vertical="center"/>
      <protection hidden="1"/>
    </xf>
    <xf numFmtId="3" fontId="3" fillId="2" borderId="0" xfId="0" applyNumberFormat="1" applyFont="1" applyFill="1"/>
    <xf numFmtId="0" fontId="3" fillId="3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 applyProtection="1">
      <alignment horizontal="left" vertical="center" wrapText="1"/>
      <protection hidden="1"/>
    </xf>
    <xf numFmtId="0" fontId="4" fillId="3" borderId="1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horizontal="center" vertical="center"/>
    </xf>
    <xf numFmtId="166" fontId="3" fillId="3" borderId="1" xfId="8" applyNumberFormat="1" applyFont="1" applyFill="1" applyBorder="1" applyAlignment="1">
      <alignment horizontal="center" vertical="center"/>
    </xf>
    <xf numFmtId="166" fontId="4" fillId="3" borderId="1" xfId="8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7" fontId="3" fillId="3" borderId="4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167" fontId="3" fillId="3" borderId="4" xfId="3" applyNumberFormat="1" applyFont="1" applyFill="1" applyBorder="1" applyAlignment="1" applyProtection="1">
      <alignment horizontal="center" vertical="center"/>
      <protection hidden="1"/>
    </xf>
    <xf numFmtId="3" fontId="3" fillId="3" borderId="4" xfId="3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>
      <alignment horizontal="right" vertical="center" wrapText="1" indent="9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wrapText="1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wrapText="1" indent="6"/>
    </xf>
    <xf numFmtId="0" fontId="3" fillId="3" borderId="4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 4" xfId="5"/>
    <cellStyle name="Обычный 2 5" xfId="6"/>
    <cellStyle name="Обычный 2 6" xfId="7"/>
    <cellStyle name="Процентный" xfId="8" builtinId="5"/>
  </cellStyles>
  <dxfs count="0"/>
  <tableStyles count="0" defaultTableStyle="TableStyleMedium9" defaultPivotStyle="PivotStyleLight16"/>
  <colors>
    <mruColors>
      <color rgb="FFDDFFEE"/>
      <color rgb="FF99FFC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showZeros="0" tabSelected="1" view="pageBreakPreview" topLeftCell="A118" zoomScale="110" zoomScaleNormal="100" zoomScaleSheetLayoutView="110" workbookViewId="0">
      <selection activeCell="E132" sqref="E132:E133"/>
    </sheetView>
  </sheetViews>
  <sheetFormatPr defaultRowHeight="15.75"/>
  <cols>
    <col min="1" max="1" width="10.5703125" style="1" customWidth="1"/>
    <col min="2" max="2" width="59.7109375" style="1" customWidth="1"/>
    <col min="3" max="3" width="31.85546875" style="19" customWidth="1"/>
    <col min="4" max="4" width="20" style="19" customWidth="1"/>
    <col min="5" max="5" width="21" style="2" customWidth="1"/>
    <col min="6" max="7" width="19.28515625" style="2" customWidth="1"/>
    <col min="8" max="8" width="18.7109375" style="10" customWidth="1"/>
    <col min="9" max="9" width="20.7109375" style="2" customWidth="1"/>
    <col min="10" max="16384" width="9.140625" style="2"/>
  </cols>
  <sheetData>
    <row r="1" spans="1:8" ht="53.25" customHeight="1">
      <c r="A1" s="50" t="s">
        <v>68</v>
      </c>
      <c r="B1" s="50"/>
      <c r="C1" s="50"/>
      <c r="D1" s="50"/>
      <c r="E1" s="50"/>
      <c r="F1" s="50"/>
      <c r="G1" s="50"/>
      <c r="H1" s="50"/>
    </row>
    <row r="2" spans="1:8">
      <c r="E2" s="3"/>
      <c r="F2" s="3"/>
      <c r="G2" s="3"/>
      <c r="H2" s="16" t="s">
        <v>6</v>
      </c>
    </row>
    <row r="3" spans="1:8" s="7" customFormat="1" ht="51.75" customHeight="1">
      <c r="A3" s="4" t="s">
        <v>9</v>
      </c>
      <c r="B3" s="5" t="s">
        <v>63</v>
      </c>
      <c r="C3" s="20" t="s">
        <v>5</v>
      </c>
      <c r="D3" s="20" t="s">
        <v>25</v>
      </c>
      <c r="E3" s="6" t="s">
        <v>70</v>
      </c>
      <c r="F3" s="20" t="s">
        <v>26</v>
      </c>
      <c r="G3" s="15" t="s">
        <v>59</v>
      </c>
      <c r="H3" s="15" t="s">
        <v>71</v>
      </c>
    </row>
    <row r="4" spans="1:8" s="7" customFormat="1" ht="18.75">
      <c r="A4" s="51" t="s">
        <v>4</v>
      </c>
      <c r="B4" s="52"/>
      <c r="C4" s="52"/>
      <c r="D4" s="52"/>
      <c r="E4" s="52"/>
      <c r="F4" s="52"/>
      <c r="G4" s="52"/>
      <c r="H4" s="52"/>
    </row>
    <row r="5" spans="1:8" s="9" customFormat="1" ht="22.5" customHeight="1">
      <c r="A5" s="39">
        <v>1</v>
      </c>
      <c r="B5" s="38" t="s">
        <v>31</v>
      </c>
      <c r="C5" s="13" t="s">
        <v>0</v>
      </c>
      <c r="D5" s="14">
        <v>37464655</v>
      </c>
      <c r="E5" s="14">
        <v>23197850.93</v>
      </c>
      <c r="F5" s="26">
        <v>0.62813733704738717</v>
      </c>
      <c r="G5" s="14">
        <v>20896680.090730004</v>
      </c>
      <c r="H5" s="26">
        <v>1.1727434365463443</v>
      </c>
    </row>
    <row r="6" spans="1:8" s="9" customFormat="1" ht="22.5" customHeight="1">
      <c r="A6" s="39"/>
      <c r="B6" s="38"/>
      <c r="C6" s="13" t="s">
        <v>1</v>
      </c>
      <c r="D6" s="14">
        <v>4562149</v>
      </c>
      <c r="E6" s="14">
        <v>3453064.86</v>
      </c>
      <c r="F6" s="26">
        <v>0.47505624595001117</v>
      </c>
      <c r="G6" s="14">
        <v>2896531.47</v>
      </c>
      <c r="H6" s="26">
        <v>1.2924964535380352</v>
      </c>
    </row>
    <row r="7" spans="1:8" s="9" customFormat="1" ht="30" customHeight="1">
      <c r="A7" s="39">
        <v>2</v>
      </c>
      <c r="B7" s="38" t="s">
        <v>32</v>
      </c>
      <c r="C7" s="13" t="s">
        <v>0</v>
      </c>
      <c r="D7" s="14">
        <v>45357025</v>
      </c>
      <c r="E7" s="14">
        <v>32070253.649999999</v>
      </c>
      <c r="F7" s="26">
        <v>0.68618435267430167</v>
      </c>
      <c r="G7" s="14">
        <v>29551683.309999999</v>
      </c>
      <c r="H7" s="26">
        <v>1.1336460166534086</v>
      </c>
    </row>
    <row r="8" spans="1:8" s="9" customFormat="1" ht="32.25" customHeight="1">
      <c r="A8" s="39"/>
      <c r="B8" s="38"/>
      <c r="C8" s="13" t="s">
        <v>1</v>
      </c>
      <c r="D8" s="14">
        <v>2954659</v>
      </c>
      <c r="E8" s="14">
        <v>1888654.94</v>
      </c>
      <c r="F8" s="26">
        <v>0.64909180691503821</v>
      </c>
      <c r="G8" s="14">
        <v>1774474.8489999999</v>
      </c>
      <c r="H8" s="26">
        <v>1.1925676604400914</v>
      </c>
    </row>
    <row r="9" spans="1:8" s="9" customFormat="1" ht="24.75" customHeight="1">
      <c r="A9" s="39">
        <v>3</v>
      </c>
      <c r="B9" s="38" t="s">
        <v>17</v>
      </c>
      <c r="C9" s="13" t="s">
        <v>0</v>
      </c>
      <c r="D9" s="14">
        <v>4353242</v>
      </c>
      <c r="E9" s="14">
        <v>2741037.37</v>
      </c>
      <c r="F9" s="26">
        <v>0.57173554910521518</v>
      </c>
      <c r="G9" s="14">
        <v>2145003.1290000002</v>
      </c>
      <c r="H9" s="26">
        <v>1.4710462071536043</v>
      </c>
    </row>
    <row r="10" spans="1:8" s="9" customFormat="1" ht="24.75" customHeight="1">
      <c r="A10" s="39"/>
      <c r="B10" s="38"/>
      <c r="C10" s="13" t="s">
        <v>1</v>
      </c>
      <c r="D10" s="14">
        <v>872091</v>
      </c>
      <c r="E10" s="14">
        <v>670053.99</v>
      </c>
      <c r="F10" s="26">
        <v>0.67960307171175183</v>
      </c>
      <c r="G10" s="14">
        <v>341470.641</v>
      </c>
      <c r="H10" s="26">
        <v>2.2717986075305121</v>
      </c>
    </row>
    <row r="11" spans="1:8" s="9" customFormat="1" ht="26.25" customHeight="1">
      <c r="A11" s="39">
        <v>4</v>
      </c>
      <c r="B11" s="38" t="s">
        <v>33</v>
      </c>
      <c r="C11" s="13" t="s">
        <v>0</v>
      </c>
      <c r="D11" s="14">
        <v>8056666</v>
      </c>
      <c r="E11" s="14">
        <v>5505424.0779999997</v>
      </c>
      <c r="F11" s="26">
        <v>0.61876082718509473</v>
      </c>
      <c r="G11" s="14">
        <v>4899339.5669999998</v>
      </c>
      <c r="H11" s="26">
        <v>1.3383009245852329</v>
      </c>
    </row>
    <row r="12" spans="1:8" s="9" customFormat="1" ht="25.5" customHeight="1">
      <c r="A12" s="39"/>
      <c r="B12" s="38"/>
      <c r="C12" s="13" t="s">
        <v>1</v>
      </c>
      <c r="D12" s="14">
        <v>198225</v>
      </c>
      <c r="E12" s="14">
        <v>156750.38800000001</v>
      </c>
      <c r="F12" s="26">
        <v>0.7072438463059344</v>
      </c>
      <c r="G12" s="14">
        <v>497215.76299999998</v>
      </c>
      <c r="H12" s="26">
        <v>0.23193324311599675</v>
      </c>
    </row>
    <row r="13" spans="1:8" ht="24" customHeight="1">
      <c r="A13" s="39">
        <v>5</v>
      </c>
      <c r="B13" s="38" t="s">
        <v>13</v>
      </c>
      <c r="C13" s="13" t="s">
        <v>0</v>
      </c>
      <c r="D13" s="14">
        <v>125883</v>
      </c>
      <c r="E13" s="14">
        <v>64521.37</v>
      </c>
      <c r="F13" s="26">
        <v>0.39952703540737683</v>
      </c>
      <c r="G13" s="14">
        <v>40587.552000000003</v>
      </c>
      <c r="H13" s="26">
        <v>0.9872868989416006</v>
      </c>
    </row>
    <row r="14" spans="1:8" ht="23.25" customHeight="1">
      <c r="A14" s="39"/>
      <c r="B14" s="38"/>
      <c r="C14" s="13" t="s">
        <v>1</v>
      </c>
      <c r="D14" s="14"/>
      <c r="E14" s="14"/>
      <c r="F14" s="26">
        <v>0.56800261509125582</v>
      </c>
      <c r="G14" s="14">
        <v>10425.688</v>
      </c>
      <c r="H14" s="26">
        <v>1.0698631486483159</v>
      </c>
    </row>
    <row r="15" spans="1:8" ht="33.75" customHeight="1">
      <c r="A15" s="39">
        <v>6</v>
      </c>
      <c r="B15" s="38" t="s">
        <v>34</v>
      </c>
      <c r="C15" s="13" t="s">
        <v>0</v>
      </c>
      <c r="D15" s="14">
        <v>525813</v>
      </c>
      <c r="E15" s="14">
        <v>382350.98</v>
      </c>
      <c r="F15" s="26">
        <v>0.57036690544675084</v>
      </c>
      <c r="G15" s="17">
        <v>311323.36800000002</v>
      </c>
      <c r="H15" s="26">
        <v>1.1979879469062966</v>
      </c>
    </row>
    <row r="16" spans="1:8" ht="28.5" customHeight="1">
      <c r="A16" s="39"/>
      <c r="B16" s="38"/>
      <c r="C16" s="13" t="s">
        <v>1</v>
      </c>
      <c r="D16" s="14">
        <v>2579.4</v>
      </c>
      <c r="E16" s="17"/>
      <c r="F16" s="26">
        <v>0.99985619787172852</v>
      </c>
      <c r="G16" s="14">
        <v>3476.5</v>
      </c>
      <c r="H16" s="26"/>
    </row>
    <row r="17" spans="1:8" ht="22.5" customHeight="1">
      <c r="A17" s="39">
        <v>7</v>
      </c>
      <c r="B17" s="38" t="s">
        <v>27</v>
      </c>
      <c r="C17" s="13" t="s">
        <v>0</v>
      </c>
      <c r="D17" s="14">
        <v>5747476</v>
      </c>
      <c r="E17" s="14">
        <v>3675317.14</v>
      </c>
      <c r="F17" s="26">
        <v>0.48546650327383734</v>
      </c>
      <c r="G17" s="14">
        <v>1623442.7080000001</v>
      </c>
      <c r="H17" s="26">
        <v>1.134630817171292</v>
      </c>
    </row>
    <row r="18" spans="1:8" ht="24.75" customHeight="1">
      <c r="A18" s="39"/>
      <c r="B18" s="38"/>
      <c r="C18" s="13" t="s">
        <v>1</v>
      </c>
      <c r="D18" s="14">
        <v>643742</v>
      </c>
      <c r="E18" s="14">
        <v>466736.39</v>
      </c>
      <c r="F18" s="26">
        <v>0.67464145620497085</v>
      </c>
      <c r="G18" s="14">
        <v>595454.06599999999</v>
      </c>
      <c r="H18" s="26">
        <v>1.4602103453645474</v>
      </c>
    </row>
    <row r="19" spans="1:8" ht="25.5" customHeight="1">
      <c r="A19" s="39">
        <v>8</v>
      </c>
      <c r="B19" s="38" t="s">
        <v>35</v>
      </c>
      <c r="C19" s="13" t="s">
        <v>0</v>
      </c>
      <c r="D19" s="14">
        <v>2632018</v>
      </c>
      <c r="E19" s="14">
        <v>1537994.45</v>
      </c>
      <c r="F19" s="26">
        <v>0.41906306659719378</v>
      </c>
      <c r="G19" s="14">
        <v>1532941.9169999999</v>
      </c>
      <c r="H19" s="26">
        <v>1.8003749184999993</v>
      </c>
    </row>
    <row r="20" spans="1:8" ht="25.5" customHeight="1">
      <c r="A20" s="39"/>
      <c r="B20" s="38"/>
      <c r="C20" s="13" t="s">
        <v>1</v>
      </c>
      <c r="D20" s="14"/>
      <c r="E20" s="14"/>
      <c r="F20" s="26"/>
      <c r="G20" s="14"/>
      <c r="H20" s="26"/>
    </row>
    <row r="21" spans="1:8" ht="36" customHeight="1">
      <c r="A21" s="39">
        <v>9</v>
      </c>
      <c r="B21" s="38" t="s">
        <v>36</v>
      </c>
      <c r="C21" s="13" t="s">
        <v>0</v>
      </c>
      <c r="D21" s="14">
        <v>3093374</v>
      </c>
      <c r="E21" s="14">
        <v>1900442.91</v>
      </c>
      <c r="F21" s="26">
        <v>0.69738582596928134</v>
      </c>
      <c r="G21" s="14">
        <v>1758841.2250000001</v>
      </c>
      <c r="H21" s="26">
        <v>1.0295647413365561</v>
      </c>
    </row>
    <row r="22" spans="1:8" ht="32.25" customHeight="1">
      <c r="A22" s="39"/>
      <c r="B22" s="38"/>
      <c r="C22" s="13" t="s">
        <v>1</v>
      </c>
      <c r="D22" s="14">
        <v>1478016.9</v>
      </c>
      <c r="E22" s="14">
        <v>1239518.55</v>
      </c>
      <c r="F22" s="26">
        <v>0.53156393799089652</v>
      </c>
      <c r="G22" s="14">
        <v>896188.09499999997</v>
      </c>
      <c r="H22" s="26">
        <v>0.81438044403225074</v>
      </c>
    </row>
    <row r="23" spans="1:8" ht="27" customHeight="1">
      <c r="A23" s="39">
        <v>10</v>
      </c>
      <c r="B23" s="38" t="s">
        <v>18</v>
      </c>
      <c r="C23" s="13" t="s">
        <v>0</v>
      </c>
      <c r="D23" s="14">
        <v>468685</v>
      </c>
      <c r="E23" s="14">
        <v>248802.89</v>
      </c>
      <c r="F23" s="26">
        <v>0.28954747448484863</v>
      </c>
      <c r="G23" s="14">
        <v>135864.65100000001</v>
      </c>
      <c r="H23" s="26">
        <v>1.0822660613746358</v>
      </c>
    </row>
    <row r="24" spans="1:8" ht="30" customHeight="1">
      <c r="A24" s="39"/>
      <c r="B24" s="38"/>
      <c r="C24" s="13" t="s">
        <v>1</v>
      </c>
      <c r="D24" s="14">
        <v>1123575</v>
      </c>
      <c r="E24" s="14">
        <v>919184.63800000004</v>
      </c>
      <c r="F24" s="26">
        <v>0.69367527324886613</v>
      </c>
      <c r="G24" s="14">
        <v>794080.60699999996</v>
      </c>
      <c r="H24" s="26">
        <v>1.3623322940170519</v>
      </c>
    </row>
    <row r="25" spans="1:8" ht="26.25" customHeight="1">
      <c r="A25" s="39">
        <v>11</v>
      </c>
      <c r="B25" s="38" t="s">
        <v>14</v>
      </c>
      <c r="C25" s="13" t="s">
        <v>0</v>
      </c>
      <c r="D25" s="14">
        <v>622574</v>
      </c>
      <c r="E25" s="14">
        <v>363518.41399999999</v>
      </c>
      <c r="F25" s="26">
        <v>0.69827011573999276</v>
      </c>
      <c r="G25" s="14">
        <v>367355.02</v>
      </c>
      <c r="H25" s="26">
        <v>1.2456787389773265</v>
      </c>
    </row>
    <row r="26" spans="1:8" ht="24.75" customHeight="1">
      <c r="A26" s="39"/>
      <c r="B26" s="38"/>
      <c r="C26" s="13" t="s">
        <v>1</v>
      </c>
      <c r="D26" s="14">
        <v>253180.3</v>
      </c>
      <c r="E26" s="14">
        <v>204172.13699999999</v>
      </c>
      <c r="F26" s="26">
        <v>0.79697262676114577</v>
      </c>
      <c r="G26" s="14">
        <v>144527.00099999999</v>
      </c>
      <c r="H26" s="26">
        <v>0.65409115738928347</v>
      </c>
    </row>
    <row r="27" spans="1:8" ht="22.5" customHeight="1">
      <c r="A27" s="39">
        <v>12</v>
      </c>
      <c r="B27" s="38" t="s">
        <v>37</v>
      </c>
      <c r="C27" s="13" t="s">
        <v>0</v>
      </c>
      <c r="D27" s="14">
        <v>121166</v>
      </c>
      <c r="E27" s="14">
        <v>8379.3629999999994</v>
      </c>
      <c r="F27" s="26">
        <v>0.3284916049447798</v>
      </c>
      <c r="G27" s="14">
        <v>24925.286</v>
      </c>
      <c r="H27" s="26">
        <v>1.3729157807766454</v>
      </c>
    </row>
    <row r="28" spans="1:8" ht="24.75" customHeight="1">
      <c r="A28" s="39"/>
      <c r="B28" s="38"/>
      <c r="C28" s="13" t="s">
        <v>1</v>
      </c>
      <c r="D28" s="14">
        <v>65108.3</v>
      </c>
      <c r="E28" s="14">
        <v>34509.82</v>
      </c>
      <c r="F28" s="26">
        <v>4.2807006195466242E-2</v>
      </c>
      <c r="G28" s="14">
        <v>2977.9549999999999</v>
      </c>
      <c r="H28" s="26">
        <v>2.5605803955288047</v>
      </c>
    </row>
    <row r="29" spans="1:8" ht="23.25" customHeight="1">
      <c r="A29" s="39">
        <v>13</v>
      </c>
      <c r="B29" s="38" t="s">
        <v>19</v>
      </c>
      <c r="C29" s="13" t="s">
        <v>0</v>
      </c>
      <c r="D29" s="14">
        <v>660682</v>
      </c>
      <c r="E29" s="14">
        <v>337968.14199999999</v>
      </c>
      <c r="F29" s="26">
        <v>0.50038778000934614</v>
      </c>
      <c r="G29" s="14">
        <v>201310.00700000001</v>
      </c>
      <c r="H29" s="26">
        <v>1.3211193097813028</v>
      </c>
    </row>
    <row r="30" spans="1:8" ht="23.25" customHeight="1">
      <c r="A30" s="39"/>
      <c r="B30" s="38"/>
      <c r="C30" s="13" t="s">
        <v>1</v>
      </c>
      <c r="D30" s="14">
        <v>620618</v>
      </c>
      <c r="E30" s="14">
        <v>337306.11800000002</v>
      </c>
      <c r="F30" s="26">
        <v>0.78299167672140535</v>
      </c>
      <c r="G30" s="14">
        <v>76575.02</v>
      </c>
      <c r="H30" s="26"/>
    </row>
    <row r="31" spans="1:8" ht="24.75" customHeight="1">
      <c r="A31" s="39">
        <v>14</v>
      </c>
      <c r="B31" s="49" t="s">
        <v>38</v>
      </c>
      <c r="C31" s="13" t="s">
        <v>0</v>
      </c>
      <c r="D31" s="14">
        <v>584763.81299999997</v>
      </c>
      <c r="E31" s="14">
        <v>202914.652</v>
      </c>
      <c r="F31" s="26">
        <v>0.31954012630622636</v>
      </c>
      <c r="G31" s="14">
        <v>151944.845</v>
      </c>
      <c r="H31" s="26">
        <v>1.719596207683568</v>
      </c>
    </row>
    <row r="32" spans="1:8" ht="26.25" customHeight="1">
      <c r="A32" s="39"/>
      <c r="B32" s="49"/>
      <c r="C32" s="13" t="s">
        <v>1</v>
      </c>
      <c r="D32" s="14"/>
      <c r="E32" s="14"/>
      <c r="F32" s="26"/>
      <c r="G32" s="14"/>
      <c r="H32" s="26"/>
    </row>
    <row r="33" spans="1:8" ht="23.25" customHeight="1">
      <c r="A33" s="39">
        <v>15</v>
      </c>
      <c r="B33" s="38" t="s">
        <v>39</v>
      </c>
      <c r="C33" s="13" t="s">
        <v>0</v>
      </c>
      <c r="D33" s="14">
        <v>297516</v>
      </c>
      <c r="E33" s="14">
        <v>136006.83900000001</v>
      </c>
      <c r="F33" s="26">
        <v>0.48493531191977429</v>
      </c>
      <c r="G33" s="14">
        <v>455233.50900000002</v>
      </c>
      <c r="H33" s="26">
        <v>3.6936303116977069</v>
      </c>
    </row>
    <row r="34" spans="1:8" ht="25.5" customHeight="1">
      <c r="A34" s="39"/>
      <c r="B34" s="38"/>
      <c r="C34" s="13" t="s">
        <v>1</v>
      </c>
      <c r="D34" s="14">
        <v>125095</v>
      </c>
      <c r="E34" s="14"/>
      <c r="F34" s="26">
        <v>0.24410927985710804</v>
      </c>
      <c r="G34" s="14">
        <v>39087.021999999997</v>
      </c>
      <c r="H34" s="26"/>
    </row>
    <row r="35" spans="1:8" ht="22.5" customHeight="1">
      <c r="A35" s="39">
        <v>16</v>
      </c>
      <c r="B35" s="38" t="s">
        <v>2</v>
      </c>
      <c r="C35" s="13" t="s">
        <v>0</v>
      </c>
      <c r="D35" s="14">
        <v>45177844</v>
      </c>
      <c r="E35" s="14">
        <v>22702364.98</v>
      </c>
      <c r="F35" s="26">
        <v>0.75625414781851863</v>
      </c>
      <c r="G35" s="14">
        <v>28067910.625</v>
      </c>
      <c r="H35" s="26">
        <v>1.9420071939003143</v>
      </c>
    </row>
    <row r="36" spans="1:8" ht="27" customHeight="1">
      <c r="A36" s="39"/>
      <c r="B36" s="38"/>
      <c r="C36" s="13" t="s">
        <v>1</v>
      </c>
      <c r="D36" s="14">
        <v>19063653</v>
      </c>
      <c r="E36" s="14">
        <v>18072969.5</v>
      </c>
      <c r="F36" s="26">
        <v>0.52528547531227621</v>
      </c>
      <c r="G36" s="14">
        <v>24643745.487</v>
      </c>
      <c r="H36" s="26">
        <v>1.1007553595375661</v>
      </c>
    </row>
    <row r="37" spans="1:8" ht="27.75" customHeight="1">
      <c r="A37" s="39">
        <v>17</v>
      </c>
      <c r="B37" s="38" t="s">
        <v>20</v>
      </c>
      <c r="C37" s="13" t="s">
        <v>0</v>
      </c>
      <c r="D37" s="14">
        <v>1841609</v>
      </c>
      <c r="E37" s="14">
        <v>777860.97900000005</v>
      </c>
      <c r="F37" s="26">
        <v>0.35486291238800782</v>
      </c>
      <c r="G37" s="14">
        <v>603269.4351</v>
      </c>
      <c r="H37" s="26">
        <v>1.1678552984367021</v>
      </c>
    </row>
    <row r="38" spans="1:8" ht="24" customHeight="1">
      <c r="A38" s="39"/>
      <c r="B38" s="38"/>
      <c r="C38" s="13" t="s">
        <v>1</v>
      </c>
      <c r="D38" s="14">
        <v>2789</v>
      </c>
      <c r="E38" s="14"/>
      <c r="F38" s="26">
        <v>0</v>
      </c>
      <c r="G38" s="14"/>
      <c r="H38" s="26"/>
    </row>
    <row r="39" spans="1:8" s="9" customFormat="1" ht="27" customHeight="1">
      <c r="A39" s="39">
        <v>18</v>
      </c>
      <c r="B39" s="38" t="s">
        <v>40</v>
      </c>
      <c r="C39" s="13" t="s">
        <v>0</v>
      </c>
      <c r="D39" s="14">
        <v>902885</v>
      </c>
      <c r="E39" s="14">
        <v>590209.4</v>
      </c>
      <c r="F39" s="26">
        <v>0.67695132284852333</v>
      </c>
      <c r="G39" s="14">
        <v>471668.54200000002</v>
      </c>
      <c r="H39" s="26">
        <v>1.2316401490809601</v>
      </c>
    </row>
    <row r="40" spans="1:8" s="9" customFormat="1" ht="27" customHeight="1">
      <c r="A40" s="39"/>
      <c r="B40" s="38"/>
      <c r="C40" s="13" t="s">
        <v>1</v>
      </c>
      <c r="D40" s="14">
        <v>3276867</v>
      </c>
      <c r="E40" s="14">
        <v>1905171.28</v>
      </c>
      <c r="F40" s="26">
        <v>0.5798095583932229</v>
      </c>
      <c r="G40" s="14">
        <v>3111977.6340000001</v>
      </c>
      <c r="H40" s="26">
        <v>2.4420674839438012</v>
      </c>
    </row>
    <row r="41" spans="1:8" s="9" customFormat="1" ht="26.25" customHeight="1">
      <c r="A41" s="39">
        <v>19</v>
      </c>
      <c r="B41" s="38" t="s">
        <v>41</v>
      </c>
      <c r="C41" s="13" t="s">
        <v>0</v>
      </c>
      <c r="D41" s="14">
        <v>765345</v>
      </c>
      <c r="E41" s="14">
        <v>510361.9</v>
      </c>
      <c r="F41" s="26">
        <v>0.67378530574170903</v>
      </c>
      <c r="G41" s="14">
        <v>466615.864</v>
      </c>
      <c r="H41" s="26">
        <v>1.1324687707962107</v>
      </c>
    </row>
    <row r="42" spans="1:8" s="9" customFormat="1" ht="27" customHeight="1">
      <c r="A42" s="39"/>
      <c r="B42" s="38"/>
      <c r="C42" s="13" t="s">
        <v>1</v>
      </c>
      <c r="D42" s="14"/>
      <c r="E42" s="14"/>
      <c r="F42" s="26">
        <v>0</v>
      </c>
      <c r="G42" s="14"/>
      <c r="H42" s="26"/>
    </row>
    <row r="43" spans="1:8" s="9" customFormat="1" ht="27" customHeight="1">
      <c r="A43" s="39">
        <v>20</v>
      </c>
      <c r="B43" s="38" t="s">
        <v>42</v>
      </c>
      <c r="C43" s="13" t="s">
        <v>0</v>
      </c>
      <c r="D43" s="14">
        <v>12509547</v>
      </c>
      <c r="E43" s="14">
        <v>6000197.9689999996</v>
      </c>
      <c r="F43" s="26">
        <v>0.67924660358100775</v>
      </c>
      <c r="G43" s="14">
        <v>6760129.8219999997</v>
      </c>
      <c r="H43" s="26">
        <v>1.0034021986999511</v>
      </c>
    </row>
    <row r="44" spans="1:8" s="9" customFormat="1" ht="26.25" customHeight="1">
      <c r="A44" s="39"/>
      <c r="B44" s="38"/>
      <c r="C44" s="13" t="s">
        <v>1</v>
      </c>
      <c r="D44" s="14"/>
      <c r="E44" s="14"/>
      <c r="F44" s="26"/>
      <c r="G44" s="14"/>
      <c r="H44" s="26"/>
    </row>
    <row r="45" spans="1:8" s="9" customFormat="1" ht="34.5" customHeight="1">
      <c r="A45" s="39">
        <v>21</v>
      </c>
      <c r="B45" s="38" t="s">
        <v>15</v>
      </c>
      <c r="C45" s="13" t="s">
        <v>0</v>
      </c>
      <c r="D45" s="14">
        <v>4487526</v>
      </c>
      <c r="E45" s="30">
        <v>596586.51500000001</v>
      </c>
      <c r="F45" s="26">
        <v>0.48746657455935816</v>
      </c>
      <c r="G45" s="14">
        <v>1680858.844</v>
      </c>
      <c r="H45" s="26">
        <v>0.94703944187659328</v>
      </c>
    </row>
    <row r="46" spans="1:8" s="9" customFormat="1" ht="34.5" customHeight="1">
      <c r="A46" s="39"/>
      <c r="B46" s="38"/>
      <c r="C46" s="13" t="s">
        <v>1</v>
      </c>
      <c r="D46" s="14">
        <v>428997.47499999998</v>
      </c>
      <c r="E46" s="31">
        <v>71548.232000000004</v>
      </c>
      <c r="F46" s="26">
        <v>0</v>
      </c>
      <c r="G46" s="14"/>
      <c r="H46" s="26"/>
    </row>
    <row r="47" spans="1:8" s="9" customFormat="1" ht="33" customHeight="1">
      <c r="A47" s="39">
        <v>22</v>
      </c>
      <c r="B47" s="38" t="s">
        <v>43</v>
      </c>
      <c r="C47" s="13" t="s">
        <v>0</v>
      </c>
      <c r="D47" s="14">
        <v>504919</v>
      </c>
      <c r="E47" s="30">
        <v>309487.71600000001</v>
      </c>
      <c r="F47" s="26">
        <v>0.44695379693886839</v>
      </c>
      <c r="G47" s="14">
        <v>206223.58799999999</v>
      </c>
      <c r="H47" s="26">
        <v>0.83174560691326582</v>
      </c>
    </row>
    <row r="48" spans="1:8" s="9" customFormat="1" ht="30" customHeight="1">
      <c r="A48" s="39"/>
      <c r="B48" s="38"/>
      <c r="C48" s="13" t="s">
        <v>1</v>
      </c>
      <c r="D48" s="14"/>
      <c r="E48" s="14"/>
      <c r="F48" s="26"/>
      <c r="G48" s="14"/>
      <c r="H48" s="26"/>
    </row>
    <row r="49" spans="1:8" s="9" customFormat="1" ht="24.75" customHeight="1">
      <c r="A49" s="39">
        <v>23</v>
      </c>
      <c r="B49" s="38" t="s">
        <v>44</v>
      </c>
      <c r="C49" s="13" t="s">
        <v>0</v>
      </c>
      <c r="D49" s="14">
        <v>123129</v>
      </c>
      <c r="E49" s="14">
        <v>118949.139</v>
      </c>
      <c r="F49" s="26">
        <v>0.75721018748588209</v>
      </c>
      <c r="G49" s="14">
        <v>113973.76300000001</v>
      </c>
      <c r="H49" s="26">
        <v>1.3663975722397268</v>
      </c>
    </row>
    <row r="50" spans="1:8" s="9" customFormat="1" ht="24.75" customHeight="1">
      <c r="A50" s="39"/>
      <c r="B50" s="38"/>
      <c r="C50" s="13" t="s">
        <v>1</v>
      </c>
      <c r="D50" s="14">
        <v>2819</v>
      </c>
      <c r="E50" s="14">
        <v>275.37599999999998</v>
      </c>
      <c r="F50" s="26">
        <v>0.17221159444398237</v>
      </c>
      <c r="G50" s="14">
        <v>414.1</v>
      </c>
      <c r="H50" s="26">
        <v>1.4768188302425109</v>
      </c>
    </row>
    <row r="51" spans="1:8" s="9" customFormat="1" ht="39.75" customHeight="1">
      <c r="A51" s="39">
        <v>24</v>
      </c>
      <c r="B51" s="38" t="s">
        <v>45</v>
      </c>
      <c r="C51" s="13" t="s">
        <v>0</v>
      </c>
      <c r="D51" s="14">
        <v>3018119</v>
      </c>
      <c r="E51" s="14">
        <v>1358310</v>
      </c>
      <c r="F51" s="26">
        <v>0.59447488692378814</v>
      </c>
      <c r="G51" s="14">
        <v>1003748.851</v>
      </c>
      <c r="H51" s="26">
        <v>1.1995551106424294</v>
      </c>
    </row>
    <row r="52" spans="1:8" s="9" customFormat="1" ht="42" customHeight="1">
      <c r="A52" s="39"/>
      <c r="B52" s="38"/>
      <c r="C52" s="13" t="s">
        <v>1</v>
      </c>
      <c r="D52" s="14"/>
      <c r="E52" s="14"/>
      <c r="F52" s="26"/>
      <c r="G52" s="14"/>
      <c r="H52" s="26"/>
    </row>
    <row r="53" spans="1:8" s="9" customFormat="1" ht="39" customHeight="1">
      <c r="A53" s="39">
        <v>25</v>
      </c>
      <c r="B53" s="38" t="s">
        <v>46</v>
      </c>
      <c r="C53" s="13" t="s">
        <v>0</v>
      </c>
      <c r="D53" s="14">
        <v>13690.1</v>
      </c>
      <c r="E53" s="30">
        <v>11295.55</v>
      </c>
      <c r="F53" s="26">
        <v>0.71703447772096418</v>
      </c>
      <c r="G53" s="14">
        <v>9816.2019999999993</v>
      </c>
      <c r="H53" s="26">
        <v>1.6476495963207278</v>
      </c>
    </row>
    <row r="54" spans="1:8" s="9" customFormat="1" ht="39.75" customHeight="1">
      <c r="A54" s="39"/>
      <c r="B54" s="38"/>
      <c r="C54" s="13" t="s">
        <v>1</v>
      </c>
      <c r="D54" s="14"/>
      <c r="E54" s="14"/>
      <c r="F54" s="26"/>
      <c r="G54" s="14"/>
      <c r="H54" s="26"/>
    </row>
    <row r="55" spans="1:8" s="9" customFormat="1" ht="27" customHeight="1">
      <c r="A55" s="39">
        <v>26</v>
      </c>
      <c r="B55" s="38" t="s">
        <v>47</v>
      </c>
      <c r="C55" s="13" t="s">
        <v>0</v>
      </c>
      <c r="D55" s="14">
        <v>171</v>
      </c>
      <c r="E55" s="30">
        <v>35.4</v>
      </c>
      <c r="F55" s="26">
        <v>0</v>
      </c>
      <c r="G55" s="14"/>
      <c r="H55" s="26"/>
    </row>
    <row r="56" spans="1:8" s="9" customFormat="1" ht="27" customHeight="1">
      <c r="A56" s="39"/>
      <c r="B56" s="38"/>
      <c r="C56" s="13" t="s">
        <v>1</v>
      </c>
      <c r="D56" s="14"/>
      <c r="E56" s="14"/>
      <c r="F56" s="26"/>
      <c r="G56" s="14"/>
      <c r="H56" s="26"/>
    </row>
    <row r="57" spans="1:8" s="9" customFormat="1" ht="27" customHeight="1">
      <c r="A57" s="39">
        <v>27</v>
      </c>
      <c r="B57" s="43" t="s">
        <v>48</v>
      </c>
      <c r="C57" s="13" t="s">
        <v>0</v>
      </c>
      <c r="D57" s="14">
        <v>5045</v>
      </c>
      <c r="E57" s="30">
        <v>2893.08</v>
      </c>
      <c r="F57" s="26">
        <v>0.13279422840607286</v>
      </c>
      <c r="G57" s="14">
        <v>670</v>
      </c>
      <c r="H57" s="26"/>
    </row>
    <row r="58" spans="1:8" s="9" customFormat="1" ht="27" customHeight="1">
      <c r="A58" s="39"/>
      <c r="B58" s="44"/>
      <c r="C58" s="13" t="s">
        <v>1</v>
      </c>
      <c r="D58" s="14"/>
      <c r="E58" s="14"/>
      <c r="F58" s="26"/>
      <c r="G58" s="14"/>
      <c r="H58" s="26"/>
    </row>
    <row r="59" spans="1:8" s="9" customFormat="1" ht="36" customHeight="1">
      <c r="A59" s="39">
        <v>28</v>
      </c>
      <c r="B59" s="38" t="s">
        <v>28</v>
      </c>
      <c r="C59" s="13" t="s">
        <v>0</v>
      </c>
      <c r="D59" s="14">
        <v>2777661</v>
      </c>
      <c r="E59" s="14">
        <v>1152612.92</v>
      </c>
      <c r="F59" s="26">
        <v>0.72778214632017402</v>
      </c>
      <c r="G59" s="14">
        <v>1594195.1470000001</v>
      </c>
      <c r="H59" s="26">
        <v>11.677658341823138</v>
      </c>
    </row>
    <row r="60" spans="1:8" s="9" customFormat="1" ht="36" customHeight="1">
      <c r="A60" s="39"/>
      <c r="B60" s="38"/>
      <c r="C60" s="13" t="s">
        <v>1</v>
      </c>
      <c r="D60" s="14">
        <v>85168.4</v>
      </c>
      <c r="E60" s="14"/>
      <c r="F60" s="26">
        <v>0.99922711022513955</v>
      </c>
      <c r="G60" s="14">
        <v>395493.09100000001</v>
      </c>
      <c r="H60" s="26"/>
    </row>
    <row r="61" spans="1:8" s="9" customFormat="1" ht="23.25" customHeight="1">
      <c r="A61" s="39">
        <v>29</v>
      </c>
      <c r="B61" s="38" t="s">
        <v>49</v>
      </c>
      <c r="C61" s="13" t="s">
        <v>0</v>
      </c>
      <c r="D61" s="14">
        <v>49454</v>
      </c>
      <c r="E61" s="30">
        <v>32170.194</v>
      </c>
      <c r="F61" s="26">
        <v>0.71752522082231096</v>
      </c>
      <c r="G61" s="14">
        <v>32005.93</v>
      </c>
      <c r="H61" s="26">
        <v>1.2638146864385429</v>
      </c>
    </row>
    <row r="62" spans="1:8" s="9" customFormat="1" ht="23.25" customHeight="1">
      <c r="A62" s="39"/>
      <c r="B62" s="38"/>
      <c r="C62" s="13" t="s">
        <v>1</v>
      </c>
      <c r="D62" s="14"/>
      <c r="E62" s="14"/>
      <c r="F62" s="26">
        <v>0.15295059523809523</v>
      </c>
      <c r="G62" s="14">
        <v>256.95699999999999</v>
      </c>
      <c r="H62" s="26">
        <v>1.1627013574660634</v>
      </c>
    </row>
    <row r="63" spans="1:8" s="9" customFormat="1" ht="29.25" customHeight="1">
      <c r="A63" s="39">
        <v>30</v>
      </c>
      <c r="B63" s="38" t="s">
        <v>10</v>
      </c>
      <c r="C63" s="13" t="s">
        <v>0</v>
      </c>
      <c r="D63" s="14">
        <v>14614</v>
      </c>
      <c r="E63" s="14">
        <v>5517.2929999999997</v>
      </c>
      <c r="F63" s="26">
        <v>0.45282067024814532</v>
      </c>
      <c r="G63" s="14">
        <v>7080.3040000000001</v>
      </c>
      <c r="H63" s="26">
        <v>1.7584700973574408</v>
      </c>
    </row>
    <row r="64" spans="1:8" s="9" customFormat="1" ht="33.75" customHeight="1">
      <c r="A64" s="39"/>
      <c r="B64" s="38"/>
      <c r="C64" s="13" t="s">
        <v>1</v>
      </c>
      <c r="D64" s="14">
        <v>9200</v>
      </c>
      <c r="E64" s="14">
        <v>9123.6470000000008</v>
      </c>
      <c r="F64" s="26">
        <v>1</v>
      </c>
      <c r="G64" s="14">
        <v>8400</v>
      </c>
      <c r="H64" s="26">
        <v>1.2328827440447361</v>
      </c>
    </row>
    <row r="65" spans="1:8" s="9" customFormat="1" ht="46.5" customHeight="1">
      <c r="A65" s="39">
        <v>31</v>
      </c>
      <c r="B65" s="38" t="s">
        <v>50</v>
      </c>
      <c r="C65" s="13" t="s">
        <v>0</v>
      </c>
      <c r="D65" s="14">
        <v>29062</v>
      </c>
      <c r="E65" s="30">
        <v>22479.723999999998</v>
      </c>
      <c r="F65" s="26">
        <v>0.42204996536196743</v>
      </c>
      <c r="G65" s="14">
        <v>4873.8329999999996</v>
      </c>
      <c r="H65" s="26">
        <v>6.2008053435114503</v>
      </c>
    </row>
    <row r="66" spans="1:8" s="9" customFormat="1" ht="47.25" customHeight="1">
      <c r="A66" s="39"/>
      <c r="B66" s="38"/>
      <c r="C66" s="13" t="s">
        <v>1</v>
      </c>
      <c r="D66" s="14"/>
      <c r="E66" s="14"/>
      <c r="F66" s="26"/>
      <c r="G66" s="14"/>
      <c r="H66" s="26"/>
    </row>
    <row r="67" spans="1:8" s="9" customFormat="1" ht="27" customHeight="1">
      <c r="A67" s="39">
        <v>32</v>
      </c>
      <c r="B67" s="38" t="s">
        <v>51</v>
      </c>
      <c r="C67" s="13" t="s">
        <v>0</v>
      </c>
      <c r="D67" s="14">
        <f>45373214-6971370</f>
        <v>38401844</v>
      </c>
      <c r="E67" s="30">
        <v>25750225.324999999</v>
      </c>
      <c r="F67" s="26">
        <v>0.641546722256086</v>
      </c>
      <c r="G67" s="14">
        <v>19725853.912</v>
      </c>
      <c r="H67" s="26">
        <v>1.0334637994730287</v>
      </c>
    </row>
    <row r="68" spans="1:8" s="9" customFormat="1" ht="27" customHeight="1">
      <c r="A68" s="39"/>
      <c r="B68" s="38"/>
      <c r="C68" s="13" t="s">
        <v>1</v>
      </c>
      <c r="D68" s="14">
        <v>6971370</v>
      </c>
      <c r="E68" s="30">
        <v>5566176.3760000002</v>
      </c>
      <c r="F68" s="26">
        <v>0.73923025430779521</v>
      </c>
      <c r="G68" s="14">
        <v>9149052.9340000004</v>
      </c>
      <c r="H68" s="26">
        <v>0.91247896529485384</v>
      </c>
    </row>
    <row r="69" spans="1:8" s="9" customFormat="1" ht="25.5" customHeight="1">
      <c r="A69" s="39">
        <v>33</v>
      </c>
      <c r="B69" s="38" t="s">
        <v>52</v>
      </c>
      <c r="C69" s="13" t="s">
        <v>0</v>
      </c>
      <c r="D69" s="14">
        <v>605934</v>
      </c>
      <c r="E69" s="30">
        <v>283451.87</v>
      </c>
      <c r="F69" s="26">
        <v>0.42036238926097835</v>
      </c>
      <c r="G69" s="14">
        <v>191364.51300000001</v>
      </c>
      <c r="H69" s="26">
        <v>1.0646343604639195</v>
      </c>
    </row>
    <row r="70" spans="1:8" s="9" customFormat="1" ht="25.5" customHeight="1">
      <c r="A70" s="39"/>
      <c r="B70" s="38"/>
      <c r="C70" s="13" t="s">
        <v>1</v>
      </c>
      <c r="D70" s="14"/>
      <c r="E70" s="14"/>
      <c r="F70" s="26"/>
      <c r="G70" s="14"/>
      <c r="H70" s="26"/>
    </row>
    <row r="71" spans="1:8" s="9" customFormat="1" ht="34.5" customHeight="1">
      <c r="A71" s="39">
        <v>34</v>
      </c>
      <c r="B71" s="38" t="s">
        <v>53</v>
      </c>
      <c r="C71" s="13" t="s">
        <v>0</v>
      </c>
      <c r="D71" s="14">
        <f>4270812-1158947</f>
        <v>3111865</v>
      </c>
      <c r="E71" s="30">
        <v>1418104.44</v>
      </c>
      <c r="F71" s="26">
        <v>0.44602935144933098</v>
      </c>
      <c r="G71" s="14">
        <v>1626019.6259999999</v>
      </c>
      <c r="H71" s="26">
        <v>2.2061008208468307</v>
      </c>
    </row>
    <row r="72" spans="1:8" s="9" customFormat="1" ht="32.25" customHeight="1">
      <c r="A72" s="39"/>
      <c r="B72" s="38"/>
      <c r="C72" s="13" t="s">
        <v>1</v>
      </c>
      <c r="D72" s="14">
        <v>1158947</v>
      </c>
      <c r="E72" s="30">
        <v>760961.43200000003</v>
      </c>
      <c r="F72" s="26">
        <v>0.71384731234787757</v>
      </c>
      <c r="G72" s="14">
        <v>1573774.9110000001</v>
      </c>
      <c r="H72" s="26">
        <v>1.9482024778886389</v>
      </c>
    </row>
    <row r="73" spans="1:8" s="9" customFormat="1" ht="38.25" customHeight="1">
      <c r="A73" s="39">
        <v>35</v>
      </c>
      <c r="B73" s="38" t="s">
        <v>21</v>
      </c>
      <c r="C73" s="13" t="s">
        <v>0</v>
      </c>
      <c r="D73" s="17">
        <f>1070371-920519</f>
        <v>149852</v>
      </c>
      <c r="E73" s="32">
        <v>107365.64599999999</v>
      </c>
      <c r="F73" s="26">
        <v>0.38884004923627818</v>
      </c>
      <c r="G73" s="17">
        <v>34748.690999999999</v>
      </c>
      <c r="H73" s="26"/>
    </row>
    <row r="74" spans="1:8" s="9" customFormat="1" ht="36.75" customHeight="1">
      <c r="A74" s="39"/>
      <c r="B74" s="38"/>
      <c r="C74" s="13" t="s">
        <v>1</v>
      </c>
      <c r="D74" s="17">
        <v>920519</v>
      </c>
      <c r="E74" s="32">
        <v>659531.71499999997</v>
      </c>
      <c r="F74" s="26">
        <v>0.38883868943166261</v>
      </c>
      <c r="G74" s="17">
        <v>215602.11</v>
      </c>
      <c r="H74" s="26"/>
    </row>
    <row r="75" spans="1:8" s="9" customFormat="1" ht="29.25" customHeight="1">
      <c r="A75" s="39">
        <v>36</v>
      </c>
      <c r="B75" s="38" t="s">
        <v>11</v>
      </c>
      <c r="C75" s="13" t="s">
        <v>0</v>
      </c>
      <c r="D75" s="14">
        <f>698538-484564</f>
        <v>213974</v>
      </c>
      <c r="E75" s="30">
        <v>114394.933</v>
      </c>
      <c r="F75" s="26">
        <v>0.39140556537597082</v>
      </c>
      <c r="G75" s="14">
        <v>48934.697999999997</v>
      </c>
      <c r="H75" s="26">
        <v>1.794932196737667</v>
      </c>
    </row>
    <row r="76" spans="1:8" s="9" customFormat="1" ht="29.25" customHeight="1">
      <c r="A76" s="39"/>
      <c r="B76" s="38"/>
      <c r="C76" s="13" t="s">
        <v>1</v>
      </c>
      <c r="D76" s="14">
        <v>484564</v>
      </c>
      <c r="E76" s="30">
        <v>235058.533</v>
      </c>
      <c r="F76" s="26">
        <v>0</v>
      </c>
      <c r="G76" s="14"/>
      <c r="H76" s="26"/>
    </row>
    <row r="77" spans="1:8" s="9" customFormat="1" ht="30" customHeight="1">
      <c r="A77" s="39">
        <v>37</v>
      </c>
      <c r="B77" s="38" t="s">
        <v>29</v>
      </c>
      <c r="C77" s="13" t="s">
        <v>0</v>
      </c>
      <c r="D77" s="14">
        <v>132270</v>
      </c>
      <c r="E77" s="30">
        <v>51647.682999999997</v>
      </c>
      <c r="F77" s="26">
        <v>0.12193933411974288</v>
      </c>
      <c r="G77" s="14">
        <v>35456.665999999997</v>
      </c>
      <c r="H77" s="26">
        <v>35.460566662332852</v>
      </c>
    </row>
    <row r="78" spans="1:8" s="9" customFormat="1" ht="34.5" customHeight="1">
      <c r="A78" s="39"/>
      <c r="B78" s="38"/>
      <c r="C78" s="13" t="s">
        <v>1</v>
      </c>
      <c r="D78" s="14"/>
      <c r="E78" s="14"/>
      <c r="F78" s="26"/>
      <c r="G78" s="14"/>
      <c r="H78" s="26"/>
    </row>
    <row r="79" spans="1:8" s="9" customFormat="1" ht="24.75" customHeight="1">
      <c r="A79" s="39">
        <v>38</v>
      </c>
      <c r="B79" s="38" t="s">
        <v>55</v>
      </c>
      <c r="C79" s="13" t="s">
        <v>0</v>
      </c>
      <c r="D79" s="14">
        <f>377051-45049</f>
        <v>332002</v>
      </c>
      <c r="E79" s="30">
        <v>175119.84</v>
      </c>
      <c r="F79" s="26">
        <v>0.24393709976831535</v>
      </c>
      <c r="G79" s="14">
        <v>67805.732000000004</v>
      </c>
      <c r="H79" s="26">
        <v>2.6615324106420895</v>
      </c>
    </row>
    <row r="80" spans="1:8" s="9" customFormat="1" ht="24.75" customHeight="1">
      <c r="A80" s="39"/>
      <c r="B80" s="38"/>
      <c r="C80" s="13" t="s">
        <v>1</v>
      </c>
      <c r="D80" s="14">
        <v>45049</v>
      </c>
      <c r="E80" s="30">
        <v>23749.3</v>
      </c>
      <c r="F80" s="26">
        <v>0.68847545835203994</v>
      </c>
      <c r="G80" s="14">
        <v>150281.79999999999</v>
      </c>
      <c r="H80" s="26">
        <v>6.0816242290820206</v>
      </c>
    </row>
    <row r="81" spans="1:8" s="9" customFormat="1" ht="24.75" customHeight="1">
      <c r="A81" s="39">
        <v>39</v>
      </c>
      <c r="B81" s="38" t="s">
        <v>56</v>
      </c>
      <c r="C81" s="13" t="s">
        <v>0</v>
      </c>
      <c r="D81" s="14">
        <v>250000</v>
      </c>
      <c r="E81" s="30">
        <v>74755.786999999997</v>
      </c>
      <c r="F81" s="26">
        <v>0.27601701581027666</v>
      </c>
      <c r="G81" s="14">
        <v>69832.304999999993</v>
      </c>
      <c r="H81" s="26">
        <v>1.1499818854601176</v>
      </c>
    </row>
    <row r="82" spans="1:8" s="9" customFormat="1" ht="24.75" customHeight="1">
      <c r="A82" s="39"/>
      <c r="B82" s="38"/>
      <c r="C82" s="13" t="s">
        <v>1</v>
      </c>
      <c r="D82" s="14"/>
      <c r="E82" s="14"/>
      <c r="F82" s="26"/>
      <c r="G82" s="14"/>
      <c r="H82" s="26"/>
    </row>
    <row r="83" spans="1:8" s="9" customFormat="1" ht="24.75" customHeight="1">
      <c r="A83" s="39">
        <v>40</v>
      </c>
      <c r="B83" s="38" t="s">
        <v>12</v>
      </c>
      <c r="C83" s="13" t="s">
        <v>0</v>
      </c>
      <c r="D83" s="14">
        <f>2201105-1439529</f>
        <v>761576</v>
      </c>
      <c r="E83" s="30">
        <v>470941.80499999999</v>
      </c>
      <c r="F83" s="26">
        <v>0.63637314864280448</v>
      </c>
      <c r="G83" s="14">
        <v>250151.921</v>
      </c>
      <c r="H83" s="26">
        <v>1.005072214778044</v>
      </c>
    </row>
    <row r="84" spans="1:8" s="9" customFormat="1" ht="24.75" customHeight="1">
      <c r="A84" s="39"/>
      <c r="B84" s="38"/>
      <c r="C84" s="13" t="s">
        <v>1</v>
      </c>
      <c r="D84" s="14">
        <v>1439529</v>
      </c>
      <c r="E84" s="30">
        <v>1173568.3330000001</v>
      </c>
      <c r="F84" s="26">
        <v>0.84002611719929132</v>
      </c>
      <c r="G84" s="14">
        <v>883279.902</v>
      </c>
      <c r="H84" s="26">
        <v>1.1702376114685629</v>
      </c>
    </row>
    <row r="85" spans="1:8" s="9" customFormat="1" ht="21.75" customHeight="1">
      <c r="A85" s="39">
        <v>41</v>
      </c>
      <c r="B85" s="38" t="s">
        <v>57</v>
      </c>
      <c r="C85" s="13" t="s">
        <v>0</v>
      </c>
      <c r="D85" s="14">
        <v>150692</v>
      </c>
      <c r="E85" s="30">
        <v>96162.702999999994</v>
      </c>
      <c r="F85" s="26">
        <v>0.280248884249928</v>
      </c>
      <c r="G85" s="14">
        <v>93437.22</v>
      </c>
      <c r="H85" s="26">
        <v>1.2459674870685691</v>
      </c>
    </row>
    <row r="86" spans="1:8" s="9" customFormat="1" ht="20.25" customHeight="1">
      <c r="A86" s="39"/>
      <c r="B86" s="38"/>
      <c r="C86" s="13" t="s">
        <v>1</v>
      </c>
      <c r="D86" s="14"/>
      <c r="E86" s="14"/>
      <c r="F86" s="26"/>
      <c r="G86" s="14"/>
      <c r="H86" s="26"/>
    </row>
    <row r="87" spans="1:8" s="9" customFormat="1" ht="26.25" customHeight="1">
      <c r="A87" s="39">
        <v>42</v>
      </c>
      <c r="B87" s="38" t="s">
        <v>58</v>
      </c>
      <c r="C87" s="13" t="s">
        <v>0</v>
      </c>
      <c r="D87" s="14">
        <f>5361269-2216004</f>
        <v>3145265</v>
      </c>
      <c r="E87" s="30">
        <v>1693138.2549999999</v>
      </c>
      <c r="F87" s="26">
        <v>0.41022792443109246</v>
      </c>
      <c r="G87" s="14">
        <v>3086204.9789999998</v>
      </c>
      <c r="H87" s="26">
        <v>36.259620662146418</v>
      </c>
    </row>
    <row r="88" spans="1:8" s="9" customFormat="1" ht="26.25" customHeight="1">
      <c r="A88" s="39"/>
      <c r="B88" s="38"/>
      <c r="C88" s="13" t="s">
        <v>1</v>
      </c>
      <c r="D88" s="14">
        <v>2216004</v>
      </c>
      <c r="E88" s="30">
        <v>1646924.5</v>
      </c>
      <c r="F88" s="26">
        <v>0.46539080221698675</v>
      </c>
      <c r="G88" s="14">
        <v>2446916.4019999998</v>
      </c>
      <c r="H88" s="26">
        <v>3.9662550481518517</v>
      </c>
    </row>
    <row r="89" spans="1:8" s="9" customFormat="1" ht="24.75" customHeight="1">
      <c r="A89" s="39">
        <v>43</v>
      </c>
      <c r="B89" s="38" t="s">
        <v>24</v>
      </c>
      <c r="C89" s="13" t="s">
        <v>0</v>
      </c>
      <c r="D89" s="14">
        <f>1491927-961393</f>
        <v>530534</v>
      </c>
      <c r="E89" s="30">
        <v>246316.88699999999</v>
      </c>
      <c r="F89" s="26">
        <v>0.3058144492456023</v>
      </c>
      <c r="G89" s="14">
        <v>145651.47099999999</v>
      </c>
      <c r="H89" s="26">
        <v>3.9026156772905667</v>
      </c>
    </row>
    <row r="90" spans="1:8" s="9" customFormat="1" ht="25.5" customHeight="1">
      <c r="A90" s="39"/>
      <c r="B90" s="38"/>
      <c r="C90" s="13" t="s">
        <v>1</v>
      </c>
      <c r="D90" s="14">
        <v>961392.7</v>
      </c>
      <c r="E90" s="30">
        <v>852119.81099999999</v>
      </c>
      <c r="F90" s="26">
        <v>0.70076388987083749</v>
      </c>
      <c r="G90" s="14">
        <v>703734.42799999996</v>
      </c>
      <c r="H90" s="26">
        <v>2.9348693886453594</v>
      </c>
    </row>
    <row r="91" spans="1:8" s="9" customFormat="1" ht="36.75" customHeight="1">
      <c r="A91" s="39">
        <v>44</v>
      </c>
      <c r="B91" s="38" t="s">
        <v>23</v>
      </c>
      <c r="C91" s="13" t="s">
        <v>0</v>
      </c>
      <c r="D91" s="14">
        <f>3040396.4-2633173</f>
        <v>407223.39999999991</v>
      </c>
      <c r="E91" s="30">
        <v>370868.772</v>
      </c>
      <c r="F91" s="26">
        <v>0.74374956698714212</v>
      </c>
      <c r="G91" s="14">
        <v>350822.95199999999</v>
      </c>
      <c r="H91" s="26">
        <v>2.9929255554209551</v>
      </c>
    </row>
    <row r="92" spans="1:8" s="9" customFormat="1" ht="33" customHeight="1">
      <c r="A92" s="39"/>
      <c r="B92" s="38"/>
      <c r="C92" s="13" t="s">
        <v>1</v>
      </c>
      <c r="D92" s="14">
        <v>2633173.2999999998</v>
      </c>
      <c r="E92" s="30">
        <v>2398098.9730000002</v>
      </c>
      <c r="F92" s="26">
        <v>0.74374758251132933</v>
      </c>
      <c r="G92" s="14">
        <v>2268479.2140000002</v>
      </c>
      <c r="H92" s="26">
        <v>2.9928654947614151</v>
      </c>
    </row>
    <row r="93" spans="1:8" s="9" customFormat="1" ht="34.5" customHeight="1">
      <c r="A93" s="39">
        <v>45</v>
      </c>
      <c r="B93" s="38" t="s">
        <v>22</v>
      </c>
      <c r="C93" s="13" t="s">
        <v>0</v>
      </c>
      <c r="D93" s="14">
        <v>635744</v>
      </c>
      <c r="E93" s="30">
        <v>28166.994999999999</v>
      </c>
      <c r="F93" s="26">
        <v>0.31525516966262868</v>
      </c>
      <c r="G93" s="14">
        <v>38723.423000000003</v>
      </c>
      <c r="H93" s="26">
        <v>13.576209725484697</v>
      </c>
    </row>
    <row r="94" spans="1:8" s="9" customFormat="1" ht="30.75" customHeight="1">
      <c r="A94" s="39"/>
      <c r="B94" s="38"/>
      <c r="C94" s="13" t="s">
        <v>1</v>
      </c>
      <c r="D94" s="14"/>
      <c r="E94" s="14"/>
      <c r="F94" s="26"/>
      <c r="G94" s="14"/>
      <c r="H94" s="26"/>
    </row>
    <row r="95" spans="1:8" s="9" customFormat="1" ht="37.5" customHeight="1">
      <c r="A95" s="39">
        <v>46</v>
      </c>
      <c r="B95" s="38" t="s">
        <v>54</v>
      </c>
      <c r="C95" s="13" t="s">
        <v>0</v>
      </c>
      <c r="D95" s="14">
        <v>10003</v>
      </c>
      <c r="E95" s="31">
        <v>1412.6980000000001</v>
      </c>
      <c r="F95" s="26">
        <v>0.14683053904548393</v>
      </c>
      <c r="G95" s="14">
        <v>1487.7170000000001</v>
      </c>
      <c r="H95" s="26">
        <v>2.117746619217082</v>
      </c>
    </row>
    <row r="96" spans="1:8" s="9" customFormat="1" ht="37.5" customHeight="1">
      <c r="A96" s="39"/>
      <c r="B96" s="38"/>
      <c r="C96" s="13" t="s">
        <v>1</v>
      </c>
      <c r="D96" s="13"/>
      <c r="E96" s="14"/>
      <c r="F96" s="26"/>
      <c r="G96" s="14"/>
      <c r="H96" s="26"/>
    </row>
    <row r="97" spans="1:8" s="9" customFormat="1" ht="29.25" customHeight="1">
      <c r="A97" s="39">
        <v>47</v>
      </c>
      <c r="B97" s="38" t="s">
        <v>30</v>
      </c>
      <c r="C97" s="13" t="s">
        <v>0</v>
      </c>
      <c r="D97" s="14">
        <v>4714</v>
      </c>
      <c r="E97" s="30">
        <v>3608.761</v>
      </c>
      <c r="F97" s="26">
        <v>3.1820110309715738E-2</v>
      </c>
      <c r="G97" s="14">
        <v>150</v>
      </c>
      <c r="H97" s="26"/>
    </row>
    <row r="98" spans="1:8" s="9" customFormat="1" ht="29.25" customHeight="1">
      <c r="A98" s="39"/>
      <c r="B98" s="38"/>
      <c r="C98" s="13" t="s">
        <v>1</v>
      </c>
      <c r="D98" s="13"/>
      <c r="E98" s="14"/>
      <c r="F98" s="26"/>
      <c r="G98" s="14"/>
      <c r="H98" s="26"/>
    </row>
    <row r="99" spans="1:8" s="9" customFormat="1" ht="29.25" customHeight="1">
      <c r="A99" s="39">
        <v>48</v>
      </c>
      <c r="B99" s="43" t="s">
        <v>72</v>
      </c>
      <c r="C99" s="13" t="s">
        <v>0</v>
      </c>
      <c r="D99" s="14">
        <f>70653.594-45218.3</f>
        <v>25435.293999999994</v>
      </c>
      <c r="E99" s="30">
        <v>11099.915999999999</v>
      </c>
      <c r="F99" s="26"/>
      <c r="G99" s="14"/>
      <c r="H99" s="26"/>
    </row>
    <row r="100" spans="1:8" s="9" customFormat="1" ht="29.25" customHeight="1">
      <c r="A100" s="39"/>
      <c r="B100" s="44"/>
      <c r="C100" s="13" t="s">
        <v>1</v>
      </c>
      <c r="D100" s="14">
        <v>45218.3</v>
      </c>
      <c r="E100" s="30">
        <v>19733.184000000001</v>
      </c>
      <c r="F100" s="26"/>
      <c r="G100" s="14"/>
      <c r="H100" s="26"/>
    </row>
    <row r="101" spans="1:8" s="9" customFormat="1" ht="33.75" customHeight="1">
      <c r="A101" s="39">
        <v>49</v>
      </c>
      <c r="B101" s="43" t="s">
        <v>73</v>
      </c>
      <c r="C101" s="13" t="s">
        <v>0</v>
      </c>
      <c r="D101" s="14">
        <v>6508</v>
      </c>
      <c r="E101" s="30"/>
      <c r="F101" s="26"/>
      <c r="G101" s="14"/>
      <c r="H101" s="26"/>
    </row>
    <row r="102" spans="1:8" s="9" customFormat="1" ht="36" customHeight="1">
      <c r="A102" s="39"/>
      <c r="B102" s="44"/>
      <c r="C102" s="13" t="s">
        <v>1</v>
      </c>
      <c r="D102" s="14"/>
      <c r="E102" s="30"/>
      <c r="F102" s="26"/>
      <c r="G102" s="14"/>
      <c r="H102" s="26"/>
    </row>
    <row r="103" spans="1:8" s="9" customFormat="1" ht="30.75" customHeight="1">
      <c r="A103" s="39">
        <v>50</v>
      </c>
      <c r="B103" s="38" t="s">
        <v>74</v>
      </c>
      <c r="C103" s="13" t="s">
        <v>0</v>
      </c>
      <c r="D103" s="14">
        <v>11500</v>
      </c>
      <c r="E103" s="30"/>
      <c r="F103" s="26"/>
      <c r="G103" s="14"/>
      <c r="H103" s="26"/>
    </row>
    <row r="104" spans="1:8" s="9" customFormat="1" ht="30" customHeight="1">
      <c r="A104" s="39"/>
      <c r="B104" s="38"/>
      <c r="C104" s="13" t="s">
        <v>1</v>
      </c>
      <c r="D104" s="14"/>
      <c r="E104" s="30"/>
      <c r="F104" s="26"/>
      <c r="G104" s="14"/>
      <c r="H104" s="26"/>
    </row>
    <row r="105" spans="1:8" s="9" customFormat="1" ht="30" customHeight="1">
      <c r="A105" s="39">
        <v>51</v>
      </c>
      <c r="B105" s="43" t="s">
        <v>75</v>
      </c>
      <c r="C105" s="13" t="s">
        <v>0</v>
      </c>
      <c r="D105" s="31">
        <v>400000</v>
      </c>
      <c r="E105" s="30">
        <v>12057.492</v>
      </c>
      <c r="F105" s="26"/>
      <c r="G105" s="14"/>
      <c r="H105" s="26"/>
    </row>
    <row r="106" spans="1:8" s="9" customFormat="1" ht="30" customHeight="1">
      <c r="A106" s="39"/>
      <c r="B106" s="44"/>
      <c r="C106" s="13" t="s">
        <v>1</v>
      </c>
      <c r="D106" s="14"/>
      <c r="E106" s="30"/>
      <c r="F106" s="26"/>
      <c r="G106" s="14"/>
      <c r="H106" s="26"/>
    </row>
    <row r="107" spans="1:8" s="9" customFormat="1" ht="24.75" customHeight="1">
      <c r="A107" s="39">
        <v>52</v>
      </c>
      <c r="B107" s="43" t="s">
        <v>16</v>
      </c>
      <c r="C107" s="13" t="s">
        <v>0</v>
      </c>
      <c r="D107" s="14">
        <f>388989-165169</f>
        <v>223820</v>
      </c>
      <c r="E107" s="30">
        <v>159300.18100000001</v>
      </c>
      <c r="F107" s="26">
        <v>0.56423076643231984</v>
      </c>
      <c r="G107" s="14">
        <v>124075.474</v>
      </c>
      <c r="H107" s="26">
        <v>1.0541949193224291</v>
      </c>
    </row>
    <row r="108" spans="1:8" s="9" customFormat="1" ht="25.5" customHeight="1">
      <c r="A108" s="39"/>
      <c r="B108" s="44"/>
      <c r="C108" s="13" t="s">
        <v>1</v>
      </c>
      <c r="D108" s="14">
        <v>165169</v>
      </c>
      <c r="E108" s="30">
        <v>143610.981</v>
      </c>
      <c r="F108" s="26">
        <v>0.73707104308150062</v>
      </c>
      <c r="G108" s="14">
        <v>118409.726</v>
      </c>
      <c r="H108" s="26">
        <v>1.148799254117971</v>
      </c>
    </row>
    <row r="109" spans="1:8" s="9" customFormat="1" ht="24.75" customHeight="1">
      <c r="A109" s="42"/>
      <c r="B109" s="48" t="s">
        <v>7</v>
      </c>
      <c r="C109" s="48"/>
      <c r="D109" s="21">
        <f>D110+D111</f>
        <v>284652382.68199998</v>
      </c>
      <c r="E109" s="21">
        <f>E110+E111</f>
        <v>180540828.9300001</v>
      </c>
      <c r="F109" s="26">
        <v>0.61963551096087788</v>
      </c>
      <c r="G109" s="21">
        <v>184752541.60783002</v>
      </c>
      <c r="H109" s="26">
        <v>1.2645682936583096</v>
      </c>
    </row>
    <row r="110" spans="1:8" s="9" customFormat="1" ht="24.75" customHeight="1">
      <c r="A110" s="42"/>
      <c r="B110" s="42"/>
      <c r="C110" s="22" t="s">
        <v>0</v>
      </c>
      <c r="D110" s="21">
        <f>D5+D7+D9+D11+D13+D15+D17+D19+D21+D23+D25+D27+D29+D31+D33+D35+D37+D39+D41+D43+D45+D47+D49+D51+D53+D55+D57+D59+D61+D63+D65+D67+D69+D71+D73+D75+D77+D79+D81+D83+D85+D87+D89+D91+D93+D95+D97+D99+D101+D103+D105+D107</f>
        <v>231842914.60699999</v>
      </c>
      <c r="E110" s="21">
        <f>E5+E7+E9+E11+E13+E15+E17+E19+E21+E23+E25+E27+E29+E31+E33+E35+E37+E39+E41+E43+E45+E47+E49+E51+E53+E55+E57+E59+E61+E63+E65+E67+E69+E71+E73+E75+E77+E79+E81+E83+E85+E87+E89+E91+E93+E95+E97+E99+E101+E103+E105+E107</f>
        <v>137632255.92600012</v>
      </c>
      <c r="F110" s="26">
        <v>0.64004634906267244</v>
      </c>
      <c r="G110" s="21">
        <v>131010238.23483001</v>
      </c>
      <c r="H110" s="26">
        <v>1.303322430730445</v>
      </c>
    </row>
    <row r="111" spans="1:8" s="9" customFormat="1" ht="28.5" customHeight="1">
      <c r="A111" s="42"/>
      <c r="B111" s="42"/>
      <c r="C111" s="22" t="s">
        <v>1</v>
      </c>
      <c r="D111" s="21">
        <f>D6+D8+D10+D12+D14+D16+D18+D20+D22+D24+D26+D28+D30+D32+D34+D36+D38+D40+D42+D44+D46+D48+D50+D52+D54+D56+D58+D60+D62+D64+D66+D68+D70+D72+D74+D76+D78+D80+D82+D84+D86+D88+D90+D92+D94+D96+D98+D100+D102+D104+D106+D108</f>
        <v>52809468.075000003</v>
      </c>
      <c r="E111" s="21">
        <f>E6+E8+E10+E12+E14+E16+E18+E20+E22+E24+E26+E28+E30+E32+E34+E36+E38+E40+E42+E44+E46+E48+E50+E52+E54+E56+E58+E60+E62+E64+E66+E68+E70+E72+E74+E76+E78+E80+E82+E84+E86+E88+E90+E92+E94+E96+E98+E100+E102+E104+E106+E108</f>
        <v>42908573.003999986</v>
      </c>
      <c r="F111" s="26">
        <v>0.57494028727548463</v>
      </c>
      <c r="G111" s="21">
        <v>53742303.373000011</v>
      </c>
      <c r="H111" s="26">
        <v>1.1790998591938295</v>
      </c>
    </row>
    <row r="112" spans="1:8" s="9" customFormat="1" ht="30.75" customHeight="1">
      <c r="A112" s="55" t="s">
        <v>3</v>
      </c>
      <c r="B112" s="56"/>
      <c r="C112" s="56"/>
      <c r="D112" s="56"/>
      <c r="E112" s="56"/>
      <c r="F112" s="56"/>
      <c r="G112" s="56"/>
      <c r="H112" s="56"/>
    </row>
    <row r="113" spans="1:9" s="9" customFormat="1" ht="30" customHeight="1">
      <c r="A113" s="53">
        <v>53</v>
      </c>
      <c r="B113" s="43" t="s">
        <v>62</v>
      </c>
      <c r="C113" s="13" t="s">
        <v>0</v>
      </c>
      <c r="D113" s="25">
        <v>174552.49600000001</v>
      </c>
      <c r="E113" s="25">
        <v>118365.42200000001</v>
      </c>
      <c r="F113" s="26">
        <v>0.66726920625108654</v>
      </c>
      <c r="G113" s="25">
        <v>103627.575</v>
      </c>
      <c r="H113" s="26">
        <v>1.06709560527145</v>
      </c>
    </row>
    <row r="114" spans="1:9" s="9" customFormat="1" ht="33.75" customHeight="1">
      <c r="A114" s="54"/>
      <c r="B114" s="44"/>
      <c r="C114" s="13" t="s">
        <v>1</v>
      </c>
      <c r="D114" s="17"/>
      <c r="E114" s="17"/>
      <c r="F114" s="26"/>
      <c r="G114" s="17"/>
      <c r="H114" s="26"/>
    </row>
    <row r="115" spans="1:9" s="9" customFormat="1" ht="42" customHeight="1">
      <c r="A115" s="53">
        <v>54</v>
      </c>
      <c r="B115" s="43" t="s">
        <v>60</v>
      </c>
      <c r="C115" s="13" t="s">
        <v>0</v>
      </c>
      <c r="D115" s="14">
        <v>185746.26699999999</v>
      </c>
      <c r="E115" s="25">
        <v>116301.037</v>
      </c>
      <c r="F115" s="26">
        <v>0.62082999994399235</v>
      </c>
      <c r="G115" s="25">
        <v>110847.334</v>
      </c>
      <c r="H115" s="26">
        <v>1.0773403583251207</v>
      </c>
    </row>
    <row r="116" spans="1:9" s="9" customFormat="1" ht="34.5" customHeight="1">
      <c r="A116" s="54"/>
      <c r="B116" s="44"/>
      <c r="C116" s="13" t="s">
        <v>1</v>
      </c>
      <c r="D116" s="17"/>
      <c r="E116" s="17"/>
      <c r="F116" s="26"/>
      <c r="G116" s="17"/>
      <c r="H116" s="26"/>
    </row>
    <row r="117" spans="1:9" s="9" customFormat="1" ht="34.5" customHeight="1">
      <c r="A117" s="53">
        <v>55</v>
      </c>
      <c r="B117" s="43" t="s">
        <v>76</v>
      </c>
      <c r="C117" s="13" t="s">
        <v>0</v>
      </c>
      <c r="D117" s="14">
        <v>136338.33100000001</v>
      </c>
      <c r="E117" s="25">
        <v>103562.27</v>
      </c>
      <c r="F117" s="26"/>
      <c r="G117" s="33"/>
      <c r="H117" s="26"/>
    </row>
    <row r="118" spans="1:9" s="9" customFormat="1" ht="34.5" customHeight="1">
      <c r="A118" s="54"/>
      <c r="B118" s="44"/>
      <c r="C118" s="13" t="s">
        <v>1</v>
      </c>
      <c r="D118" s="17"/>
      <c r="E118" s="33"/>
      <c r="F118" s="26"/>
      <c r="G118" s="33"/>
      <c r="H118" s="26"/>
    </row>
    <row r="119" spans="1:9" s="9" customFormat="1" ht="24.75" customHeight="1">
      <c r="A119" s="53">
        <v>56</v>
      </c>
      <c r="B119" s="43" t="s">
        <v>61</v>
      </c>
      <c r="C119" s="13" t="s">
        <v>0</v>
      </c>
      <c r="D119" s="14">
        <v>68695.620999999999</v>
      </c>
      <c r="E119" s="25">
        <v>43833.195</v>
      </c>
      <c r="F119" s="26">
        <v>0.60930457555405249</v>
      </c>
      <c r="G119" s="25">
        <v>38737.756999999998</v>
      </c>
      <c r="H119" s="26">
        <v>1.0411220526933942</v>
      </c>
    </row>
    <row r="120" spans="1:9" s="9" customFormat="1" ht="27" customHeight="1">
      <c r="A120" s="54"/>
      <c r="B120" s="44"/>
      <c r="C120" s="13" t="s">
        <v>1</v>
      </c>
      <c r="D120" s="13"/>
      <c r="E120" s="14"/>
      <c r="F120" s="26"/>
      <c r="G120" s="17"/>
      <c r="H120" s="26"/>
    </row>
    <row r="121" spans="1:9" s="9" customFormat="1" ht="23.25" customHeight="1">
      <c r="A121" s="42"/>
      <c r="B121" s="48" t="s">
        <v>8</v>
      </c>
      <c r="C121" s="48"/>
      <c r="D121" s="21">
        <f>D122+D123</f>
        <v>565332.71500000008</v>
      </c>
      <c r="E121" s="21">
        <f>E122+E123</f>
        <v>382061.924</v>
      </c>
      <c r="F121" s="27">
        <v>0.63713321003963008</v>
      </c>
      <c r="G121" s="21">
        <v>253212.66599999997</v>
      </c>
      <c r="H121" s="27">
        <v>1.0674651710535801</v>
      </c>
    </row>
    <row r="122" spans="1:9" s="9" customFormat="1" ht="25.5" customHeight="1">
      <c r="A122" s="42"/>
      <c r="B122" s="42"/>
      <c r="C122" s="23" t="s">
        <v>0</v>
      </c>
      <c r="D122" s="21">
        <f>D113+D115+D117+D119</f>
        <v>565332.71500000008</v>
      </c>
      <c r="E122" s="21">
        <f>E113+E115+E117+E119</f>
        <v>382061.924</v>
      </c>
      <c r="F122" s="27">
        <v>0.63713321003963008</v>
      </c>
      <c r="G122" s="21">
        <v>253212.66599999997</v>
      </c>
      <c r="H122" s="27">
        <v>1.0674651710535801</v>
      </c>
    </row>
    <row r="123" spans="1:9" s="9" customFormat="1" ht="20.25" customHeight="1">
      <c r="A123" s="42"/>
      <c r="B123" s="42"/>
      <c r="C123" s="23" t="s">
        <v>1</v>
      </c>
      <c r="D123" s="21">
        <v>0</v>
      </c>
      <c r="E123" s="21">
        <v>0</v>
      </c>
      <c r="F123" s="26"/>
      <c r="G123" s="21">
        <v>0</v>
      </c>
      <c r="H123" s="26"/>
    </row>
    <row r="124" spans="1:9" s="9" customFormat="1" ht="22.5" customHeight="1">
      <c r="A124" s="42"/>
      <c r="B124" s="40" t="s">
        <v>66</v>
      </c>
      <c r="C124" s="41"/>
      <c r="D124" s="21">
        <f>D125+D126</f>
        <v>285217715.39700001</v>
      </c>
      <c r="E124" s="21">
        <f>E125+E126</f>
        <v>180922890.85400009</v>
      </c>
      <c r="F124" s="27">
        <v>0.61965880589883326</v>
      </c>
      <c r="G124" s="21">
        <v>185005754.27383</v>
      </c>
      <c r="H124" s="27">
        <v>1.264248792433418</v>
      </c>
      <c r="I124" s="18"/>
    </row>
    <row r="125" spans="1:9" s="9" customFormat="1" ht="24" customHeight="1">
      <c r="A125" s="42"/>
      <c r="B125" s="42"/>
      <c r="C125" s="23" t="s">
        <v>0</v>
      </c>
      <c r="D125" s="21">
        <f>D110+D122</f>
        <v>232408247.322</v>
      </c>
      <c r="E125" s="21">
        <f>E110+E122</f>
        <v>138014317.85000011</v>
      </c>
      <c r="F125" s="27">
        <v>0.64004070853304584</v>
      </c>
      <c r="G125" s="21">
        <v>131263450.90083</v>
      </c>
      <c r="H125" s="27">
        <v>1.3027671610689355</v>
      </c>
      <c r="I125" s="18"/>
    </row>
    <row r="126" spans="1:9" s="9" customFormat="1" ht="23.25" customHeight="1">
      <c r="A126" s="42"/>
      <c r="B126" s="42"/>
      <c r="C126" s="23" t="s">
        <v>1</v>
      </c>
      <c r="D126" s="21">
        <f>D111+D123</f>
        <v>52809468.075000003</v>
      </c>
      <c r="E126" s="21">
        <f>E111+E123</f>
        <v>42908573.003999986</v>
      </c>
      <c r="F126" s="27">
        <v>0.57494028727548463</v>
      </c>
      <c r="G126" s="21">
        <v>53742303.373000011</v>
      </c>
      <c r="H126" s="27">
        <v>1.1790998591938295</v>
      </c>
      <c r="I126" s="18"/>
    </row>
    <row r="127" spans="1:9" s="9" customFormat="1" ht="23.25" customHeight="1">
      <c r="A127" s="46" t="s">
        <v>64</v>
      </c>
      <c r="B127" s="47"/>
      <c r="C127" s="47"/>
      <c r="D127" s="47"/>
      <c r="E127" s="47"/>
      <c r="F127" s="47"/>
      <c r="G127" s="47"/>
      <c r="H127" s="47"/>
      <c r="I127" s="18"/>
    </row>
    <row r="128" spans="1:9" s="9" customFormat="1" ht="33" customHeight="1">
      <c r="A128" s="35"/>
      <c r="B128" s="34" t="s">
        <v>65</v>
      </c>
      <c r="C128" s="34"/>
      <c r="D128" s="28">
        <f>D129+D130</f>
        <v>17483483</v>
      </c>
      <c r="E128" s="28">
        <f>E129+E130</f>
        <v>9576270</v>
      </c>
      <c r="F128" s="27">
        <v>0.44253865846477325</v>
      </c>
      <c r="G128" s="28">
        <v>10641497</v>
      </c>
      <c r="H128" s="27">
        <v>1.2111846854275572</v>
      </c>
      <c r="I128" s="18"/>
    </row>
    <row r="129" spans="1:10" s="9" customFormat="1" ht="23.25" customHeight="1">
      <c r="A129" s="35"/>
      <c r="B129" s="35"/>
      <c r="C129" s="29" t="s">
        <v>0</v>
      </c>
      <c r="D129" s="28">
        <v>16949454</v>
      </c>
      <c r="E129" s="28">
        <v>9060294.5</v>
      </c>
      <c r="F129" s="27">
        <v>0.43359238469835559</v>
      </c>
      <c r="G129" s="28">
        <v>10168263.9</v>
      </c>
      <c r="H129" s="27">
        <v>1.638449738467695</v>
      </c>
      <c r="I129" s="18"/>
    </row>
    <row r="130" spans="1:10" s="9" customFormat="1" ht="24.75" customHeight="1">
      <c r="A130" s="35"/>
      <c r="B130" s="35"/>
      <c r="C130" s="29" t="s">
        <v>1</v>
      </c>
      <c r="D130" s="28">
        <v>534029</v>
      </c>
      <c r="E130" s="28">
        <v>515975.5</v>
      </c>
      <c r="F130" s="27">
        <v>0.79498181512746213</v>
      </c>
      <c r="G130" s="28">
        <v>473232.8</v>
      </c>
      <c r="H130" s="27">
        <v>0.18342384650151999</v>
      </c>
    </row>
    <row r="131" spans="1:10" s="9" customFormat="1" ht="29.25" customHeight="1">
      <c r="A131" s="35"/>
      <c r="B131" s="36" t="s">
        <v>67</v>
      </c>
      <c r="C131" s="37"/>
      <c r="D131" s="28">
        <f>D132+D133</f>
        <v>302701198.39700001</v>
      </c>
      <c r="E131" s="28">
        <f>E132+E133</f>
        <v>190499160.85400009</v>
      </c>
      <c r="F131" s="27">
        <v>0.60645663063966093</v>
      </c>
      <c r="G131" s="28">
        <v>195647251.27383</v>
      </c>
      <c r="H131" s="27">
        <v>1.2612432813682413</v>
      </c>
      <c r="I131" s="18"/>
      <c r="J131" s="18"/>
    </row>
    <row r="132" spans="1:10" s="9" customFormat="1" ht="26.25" customHeight="1">
      <c r="A132" s="35"/>
      <c r="B132" s="35"/>
      <c r="C132" s="29" t="s">
        <v>0</v>
      </c>
      <c r="D132" s="28">
        <f>D125+D129</f>
        <v>249357701.322</v>
      </c>
      <c r="E132" s="28">
        <f>E125+E129</f>
        <v>147074612.35000011</v>
      </c>
      <c r="F132" s="27">
        <v>0.61892620839163881</v>
      </c>
      <c r="G132" s="28">
        <v>141431714.80083001</v>
      </c>
      <c r="H132" s="27">
        <v>1.322243490753171</v>
      </c>
      <c r="I132" s="18"/>
      <c r="J132" s="18"/>
    </row>
    <row r="133" spans="1:10" s="9" customFormat="1" ht="26.25" customHeight="1">
      <c r="A133" s="35"/>
      <c r="B133" s="35"/>
      <c r="C133" s="29" t="s">
        <v>1</v>
      </c>
      <c r="D133" s="28">
        <f>D126+D130</f>
        <v>53343497.075000003</v>
      </c>
      <c r="E133" s="28">
        <f>E126+E130</f>
        <v>43424548.503999986</v>
      </c>
      <c r="F133" s="27">
        <v>0.57617426318412956</v>
      </c>
      <c r="G133" s="28">
        <v>54215536.173000008</v>
      </c>
      <c r="H133" s="27">
        <v>1.1257591466205881</v>
      </c>
      <c r="J133" s="18"/>
    </row>
    <row r="134" spans="1:10" s="8" customFormat="1" ht="18.75">
      <c r="A134" s="45" t="s">
        <v>69</v>
      </c>
      <c r="B134" s="45"/>
      <c r="C134" s="45"/>
      <c r="D134" s="45"/>
      <c r="E134" s="45"/>
      <c r="F134" s="45"/>
      <c r="G134" s="45"/>
      <c r="H134" s="45"/>
    </row>
    <row r="135" spans="1:10" s="9" customFormat="1" ht="32.25" customHeight="1">
      <c r="A135" s="24"/>
      <c r="B135" s="1"/>
      <c r="C135" s="19"/>
      <c r="D135" s="19"/>
      <c r="E135" s="2"/>
      <c r="F135" s="2"/>
      <c r="G135" s="2"/>
      <c r="H135" s="10"/>
    </row>
    <row r="136" spans="1:10" s="9" customFormat="1" ht="32.25" customHeight="1">
      <c r="A136" s="1"/>
      <c r="B136" s="1"/>
      <c r="C136" s="19"/>
      <c r="D136" s="19"/>
      <c r="E136" s="2"/>
      <c r="F136" s="2"/>
      <c r="G136" s="2"/>
      <c r="H136" s="10"/>
    </row>
    <row r="137" spans="1:10" s="9" customFormat="1" ht="32.25" customHeight="1">
      <c r="A137" s="1"/>
      <c r="B137" s="1"/>
      <c r="C137" s="19"/>
      <c r="D137" s="19"/>
      <c r="E137" s="2"/>
      <c r="F137" s="2"/>
      <c r="G137" s="2"/>
      <c r="H137" s="10"/>
    </row>
    <row r="138" spans="1:10" s="9" customFormat="1" ht="32.25" customHeight="1">
      <c r="A138" s="1"/>
      <c r="B138" s="1"/>
      <c r="C138" s="19"/>
      <c r="D138" s="19"/>
      <c r="E138" s="2"/>
      <c r="F138" s="2"/>
      <c r="G138" s="2"/>
      <c r="H138" s="11"/>
    </row>
    <row r="139" spans="1:10" s="9" customFormat="1" ht="42" customHeight="1">
      <c r="A139" s="1"/>
      <c r="B139" s="1"/>
      <c r="C139" s="19"/>
      <c r="D139" s="19"/>
      <c r="E139" s="2"/>
      <c r="F139" s="2"/>
      <c r="G139" s="2"/>
      <c r="H139" s="11"/>
    </row>
    <row r="140" spans="1:10" s="9" customFormat="1" ht="36.75" customHeight="1">
      <c r="A140" s="1"/>
      <c r="B140" s="1"/>
      <c r="C140" s="19"/>
      <c r="D140" s="19"/>
      <c r="E140" s="2"/>
      <c r="F140" s="2"/>
      <c r="G140" s="2"/>
      <c r="H140" s="11"/>
    </row>
    <row r="141" spans="1:10" s="9" customFormat="1" ht="28.5" customHeight="1">
      <c r="A141" s="1"/>
      <c r="B141" s="1"/>
      <c r="C141" s="19"/>
      <c r="D141" s="19"/>
      <c r="E141" s="2"/>
      <c r="F141" s="2"/>
      <c r="G141" s="2"/>
      <c r="H141" s="12"/>
    </row>
    <row r="142" spans="1:10" s="9" customFormat="1" ht="24.75" customHeight="1">
      <c r="A142" s="1"/>
      <c r="B142" s="1"/>
      <c r="C142" s="19"/>
      <c r="D142" s="19"/>
      <c r="E142" s="2"/>
      <c r="F142" s="2"/>
      <c r="G142" s="2"/>
      <c r="H142" s="10"/>
    </row>
    <row r="143" spans="1:10" s="9" customFormat="1" ht="32.25" hidden="1" customHeight="1">
      <c r="A143" s="1"/>
      <c r="B143" s="1"/>
      <c r="C143" s="19"/>
      <c r="D143" s="19"/>
      <c r="E143" s="2"/>
      <c r="F143" s="2"/>
      <c r="G143" s="2"/>
      <c r="H143" s="10"/>
    </row>
    <row r="144" spans="1:10" s="9" customFormat="1" ht="32.25" hidden="1" customHeight="1">
      <c r="A144" s="1"/>
      <c r="B144" s="1"/>
      <c r="C144" s="19"/>
      <c r="D144" s="19"/>
      <c r="E144" s="2"/>
      <c r="F144" s="2"/>
      <c r="G144" s="2"/>
      <c r="H144" s="10"/>
    </row>
    <row r="145" spans="1:8" s="7" customFormat="1">
      <c r="A145" s="1"/>
      <c r="B145" s="1"/>
      <c r="C145" s="19"/>
      <c r="D145" s="19"/>
      <c r="E145" s="2"/>
      <c r="F145" s="2"/>
      <c r="G145" s="2"/>
      <c r="H145" s="10"/>
    </row>
    <row r="146" spans="1:8" s="7" customFormat="1" ht="16.5" customHeight="1">
      <c r="A146" s="1"/>
      <c r="B146" s="1"/>
      <c r="C146" s="19"/>
      <c r="D146" s="19"/>
      <c r="E146" s="2"/>
      <c r="F146" s="2"/>
      <c r="G146" s="2"/>
      <c r="H146" s="10"/>
    </row>
    <row r="147" spans="1:8" s="7" customFormat="1" ht="16.5" customHeight="1">
      <c r="A147" s="1"/>
      <c r="B147" s="1"/>
      <c r="C147" s="19"/>
      <c r="D147" s="19"/>
      <c r="E147" s="2"/>
      <c r="F147" s="2"/>
      <c r="G147" s="2"/>
      <c r="H147" s="10"/>
    </row>
    <row r="148" spans="1:8" s="7" customFormat="1">
      <c r="A148" s="1"/>
      <c r="B148" s="1"/>
      <c r="C148" s="19"/>
      <c r="D148" s="19"/>
      <c r="E148" s="2"/>
      <c r="F148" s="2"/>
      <c r="G148" s="2"/>
      <c r="H148" s="10"/>
    </row>
    <row r="149" spans="1:8" s="7" customFormat="1" ht="16.5" customHeight="1">
      <c r="A149" s="1"/>
      <c r="B149" s="1"/>
      <c r="C149" s="19"/>
      <c r="D149" s="19"/>
      <c r="E149" s="2"/>
      <c r="F149" s="2"/>
      <c r="G149" s="2"/>
      <c r="H149" s="10"/>
    </row>
    <row r="150" spans="1:8" s="7" customFormat="1" ht="16.5" customHeight="1">
      <c r="A150" s="1"/>
      <c r="B150" s="1"/>
      <c r="C150" s="19"/>
      <c r="D150" s="19"/>
      <c r="E150" s="2"/>
      <c r="F150" s="2"/>
      <c r="G150" s="2"/>
      <c r="H150" s="10"/>
    </row>
    <row r="152" spans="1:8">
      <c r="H152" s="11"/>
    </row>
    <row r="153" spans="1:8">
      <c r="H153" s="11"/>
    </row>
    <row r="154" spans="1:8">
      <c r="H154" s="11"/>
    </row>
    <row r="155" spans="1:8">
      <c r="H155" s="11"/>
    </row>
    <row r="156" spans="1:8">
      <c r="H156" s="11"/>
    </row>
    <row r="157" spans="1:8">
      <c r="H157" s="11"/>
    </row>
  </sheetData>
  <mergeCells count="132">
    <mergeCell ref="B49:B50"/>
    <mergeCell ref="A55:A56"/>
    <mergeCell ref="A57:A58"/>
    <mergeCell ref="B57:B58"/>
    <mergeCell ref="B59:B60"/>
    <mergeCell ref="A63:A64"/>
    <mergeCell ref="A69:A70"/>
    <mergeCell ref="B65:B66"/>
    <mergeCell ref="A65:A66"/>
    <mergeCell ref="A61:A62"/>
    <mergeCell ref="A109:A111"/>
    <mergeCell ref="B110:B111"/>
    <mergeCell ref="A107:A108"/>
    <mergeCell ref="B107:B108"/>
    <mergeCell ref="A112:H112"/>
    <mergeCell ref="A119:A120"/>
    <mergeCell ref="A59:A60"/>
    <mergeCell ref="A51:A52"/>
    <mergeCell ref="B51:B52"/>
    <mergeCell ref="A53:A54"/>
    <mergeCell ref="B53:B54"/>
    <mergeCell ref="B55:B56"/>
    <mergeCell ref="A103:A104"/>
    <mergeCell ref="A105:A106"/>
    <mergeCell ref="B105:B106"/>
    <mergeCell ref="B117:B118"/>
    <mergeCell ref="A117:A118"/>
    <mergeCell ref="A1:H1"/>
    <mergeCell ref="A4:H4"/>
    <mergeCell ref="B17:B18"/>
    <mergeCell ref="A39:A40"/>
    <mergeCell ref="B39:B40"/>
    <mergeCell ref="A41:A42"/>
    <mergeCell ref="B41:B42"/>
    <mergeCell ref="A121:A123"/>
    <mergeCell ref="A124:A126"/>
    <mergeCell ref="A19:A20"/>
    <mergeCell ref="A83:A84"/>
    <mergeCell ref="A31:A32"/>
    <mergeCell ref="B19:B20"/>
    <mergeCell ref="A37:A38"/>
    <mergeCell ref="B37:B38"/>
    <mergeCell ref="A23:A24"/>
    <mergeCell ref="B125:B126"/>
    <mergeCell ref="B121:C121"/>
    <mergeCell ref="A113:A114"/>
    <mergeCell ref="B113:B114"/>
    <mergeCell ref="B115:B116"/>
    <mergeCell ref="A115:A116"/>
    <mergeCell ref="B119:B120"/>
    <mergeCell ref="A49:A50"/>
    <mergeCell ref="B23:B24"/>
    <mergeCell ref="A21:A22"/>
    <mergeCell ref="B21:B22"/>
    <mergeCell ref="A35:A36"/>
    <mergeCell ref="B35:B36"/>
    <mergeCell ref="A27:A28"/>
    <mergeCell ref="A5:A6"/>
    <mergeCell ref="B5:B6"/>
    <mergeCell ref="A13:A14"/>
    <mergeCell ref="B13:B14"/>
    <mergeCell ref="A11:A12"/>
    <mergeCell ref="B11:B12"/>
    <mergeCell ref="A7:A8"/>
    <mergeCell ref="B7:B8"/>
    <mergeCell ref="A9:A10"/>
    <mergeCell ref="B9:B10"/>
    <mergeCell ref="A17:A18"/>
    <mergeCell ref="B27:B28"/>
    <mergeCell ref="B15:B16"/>
    <mergeCell ref="A15:A16"/>
    <mergeCell ref="A25:A26"/>
    <mergeCell ref="B25:B26"/>
    <mergeCell ref="A33:A34"/>
    <mergeCell ref="B33:B34"/>
    <mergeCell ref="B31:B32"/>
    <mergeCell ref="A29:A30"/>
    <mergeCell ref="B29:B30"/>
    <mergeCell ref="A47:A48"/>
    <mergeCell ref="B47:B48"/>
    <mergeCell ref="A43:A44"/>
    <mergeCell ref="B43:B44"/>
    <mergeCell ref="A45:A46"/>
    <mergeCell ref="B45:B46"/>
    <mergeCell ref="A134:H134"/>
    <mergeCell ref="B97:B98"/>
    <mergeCell ref="A97:A98"/>
    <mergeCell ref="B61:B62"/>
    <mergeCell ref="A67:A68"/>
    <mergeCell ref="B63:B64"/>
    <mergeCell ref="B71:B72"/>
    <mergeCell ref="B73:B74"/>
    <mergeCell ref="A73:A74"/>
    <mergeCell ref="B81:B82"/>
    <mergeCell ref="A81:A82"/>
    <mergeCell ref="B87:B88"/>
    <mergeCell ref="A87:A88"/>
    <mergeCell ref="A85:A86"/>
    <mergeCell ref="A77:A78"/>
    <mergeCell ref="B69:B70"/>
    <mergeCell ref="A71:A72"/>
    <mergeCell ref="B67:B68"/>
    <mergeCell ref="A127:H127"/>
    <mergeCell ref="A128:A130"/>
    <mergeCell ref="B109:C109"/>
    <mergeCell ref="B85:B86"/>
    <mergeCell ref="B83:B84"/>
    <mergeCell ref="A89:A90"/>
    <mergeCell ref="B128:C128"/>
    <mergeCell ref="B129:B130"/>
    <mergeCell ref="A131:A133"/>
    <mergeCell ref="B131:C131"/>
    <mergeCell ref="B132:B133"/>
    <mergeCell ref="B75:B76"/>
    <mergeCell ref="B79:B80"/>
    <mergeCell ref="A75:A76"/>
    <mergeCell ref="A79:A80"/>
    <mergeCell ref="B89:B90"/>
    <mergeCell ref="B77:B78"/>
    <mergeCell ref="B95:B96"/>
    <mergeCell ref="B93:B94"/>
    <mergeCell ref="B91:B92"/>
    <mergeCell ref="A91:A92"/>
    <mergeCell ref="A93:A94"/>
    <mergeCell ref="A95:A96"/>
    <mergeCell ref="B124:C124"/>
    <mergeCell ref="B122:B123"/>
    <mergeCell ref="B99:B100"/>
    <mergeCell ref="A99:A100"/>
    <mergeCell ref="B101:B102"/>
    <mergeCell ref="A101:A102"/>
    <mergeCell ref="B103:B104"/>
  </mergeCells>
  <pageMargins left="0.25" right="0.25" top="0.48" bottom="0.44" header="0.3" footer="0.22"/>
  <pageSetup paperSize="9" scale="71" fitToHeight="0" orientation="landscape" r:id="rId1"/>
  <headerFooter>
    <oddFooter>&amp;C&amp;P</oddFooter>
  </headerFooter>
  <rowBreaks count="5" manualBreakCount="5">
    <brk id="26" max="7" man="1"/>
    <brk id="52" max="7" man="1"/>
    <brk id="74" max="7" man="1"/>
    <brk id="98" max="7" man="1"/>
    <brk id="1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huraskin</dc:creator>
  <cp:lastModifiedBy>Сульдина</cp:lastModifiedBy>
  <cp:lastPrinted>2023-11-13T11:51:47Z</cp:lastPrinted>
  <dcterms:created xsi:type="dcterms:W3CDTF">2015-04-16T07:53:13Z</dcterms:created>
  <dcterms:modified xsi:type="dcterms:W3CDTF">2023-11-13T11:51:52Z</dcterms:modified>
</cp:coreProperties>
</file>