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Универсальный отчет" sheetId="1" r:id="rId1"/>
  </sheets>
  <definedNames>
    <definedName name="_xlnm._FilterDatabase" localSheetId="0" hidden="1">'Универсальный отчет'!$A$4:$B$4</definedName>
    <definedName name="_xlnm.Print_Titles" localSheetId="0">'Универсальный отчет'!$4:$4</definedName>
    <definedName name="_xlnm.Print_Area" localSheetId="0">'Универсальный отчет'!$A$1:$G$90</definedName>
  </definedNames>
  <calcPr calcId="125725"/>
</workbook>
</file>

<file path=xl/calcChain.xml><?xml version="1.0" encoding="utf-8"?>
<calcChain xmlns="http://schemas.openxmlformats.org/spreadsheetml/2006/main">
  <c r="F34" i="1"/>
  <c r="F23"/>
  <c r="F87" s="1"/>
  <c r="F18"/>
  <c r="F15"/>
  <c r="F5"/>
  <c r="C87"/>
  <c r="G15" l="1"/>
  <c r="E23"/>
  <c r="G19"/>
  <c r="G5"/>
  <c r="E13"/>
  <c r="E12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6"/>
  <c r="G25"/>
  <c r="G24"/>
  <c r="G23"/>
  <c r="G22"/>
  <c r="G21"/>
  <c r="G20"/>
  <c r="G18"/>
  <c r="G17"/>
  <c r="G16"/>
  <c r="G14"/>
  <c r="G11"/>
  <c r="G10"/>
  <c r="G9"/>
  <c r="G8"/>
  <c r="G7"/>
  <c r="G6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2"/>
  <c r="E21"/>
  <c r="E20"/>
  <c r="E19"/>
  <c r="E18"/>
  <c r="E17"/>
  <c r="E16"/>
  <c r="E14"/>
  <c r="E11"/>
  <c r="E10"/>
  <c r="E9"/>
  <c r="E8"/>
  <c r="E7"/>
  <c r="E6"/>
  <c r="D87" l="1"/>
  <c r="E34"/>
  <c r="E5"/>
  <c r="E15"/>
  <c r="E87" l="1"/>
  <c r="G87"/>
</calcChain>
</file>

<file path=xl/sharedStrings.xml><?xml version="1.0" encoding="utf-8"?>
<sst xmlns="http://schemas.openxmlformats.org/spreadsheetml/2006/main" count="175" uniqueCount="175">
  <si>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</si>
  <si>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</si>
  <si>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</si>
  <si>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</si>
  <si>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</si>
  <si>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</si>
  <si>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</si>
  <si>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</si>
  <si>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</si>
  <si>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</si>
  <si>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</si>
  <si>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</si>
  <si>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</si>
  <si>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</si>
  <si>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</si>
  <si>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</si>
  <si>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</si>
  <si>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</si>
  <si>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</si>
  <si>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</si>
  <si>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</si>
  <si>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</si>
  <si>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0309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</si>
  <si>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</si>
  <si>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</si>
  <si>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</si>
  <si>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</si>
  <si>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</si>
  <si>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</si>
  <si>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</si>
  <si>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</si>
  <si>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</si>
  <si>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</si>
  <si>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</si>
  <si>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</si>
  <si>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</si>
  <si>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</si>
  <si>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</si>
  <si>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</si>
  <si>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</si>
  <si>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</si>
  <si>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</si>
  <si>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</si>
  <si>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</si>
  <si>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</si>
  <si>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</si>
  <si>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</si>
  <si>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</si>
  <si>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</si>
  <si>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</si>
  <si>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</si>
  <si>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</si>
  <si>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</si>
  <si>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</si>
  <si>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</si>
  <si>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</si>
  <si>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</si>
  <si>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</si>
  <si>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</si>
  <si>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</si>
  <si>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</si>
  <si>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</si>
  <si>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</si>
  <si>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</si>
  <si>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</si>
  <si>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</si>
  <si>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</si>
  <si>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</si>
  <si>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</si>
  <si>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</si>
  <si>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</si>
  <si>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</si>
  <si>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</si>
  <si>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</si>
  <si>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</si>
  <si>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</si>
  <si>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</si>
  <si>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</si>
  <si>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</si>
  <si>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</si>
  <si>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</si>
  <si>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</si>
  <si>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</si>
  <si>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</si>
  <si>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</si>
  <si>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</si>
  <si>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</si>
  <si>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</si>
  <si>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</si>
  <si>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</si>
  <si>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</si>
  <si>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</si>
  <si>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</si>
  <si>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</si>
  <si>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</si>
  <si>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</si>
  <si>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</si>
  <si>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</si>
  <si>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</si>
  <si>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</si>
  <si>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</si>
  <si>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</si>
  <si>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</si>
  <si>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</si>
  <si>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</si>
  <si>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</si>
  <si>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</si>
  <si>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</si>
  <si>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</si>
  <si>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</si>
  <si>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</si>
  <si>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</si>
  <si>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</si>
  <si>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</si>
  <si>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</si>
  <si>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</si>
  <si>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</si>
  <si>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</si>
  <si>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</si>
  <si>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</si>
  <si>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</si>
  <si>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</si>
  <si>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</si>
  <si>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</si>
  <si>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</si>
  <si>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</si>
  <si>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</si>
  <si>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</si>
  <si>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</si>
  <si>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</si>
  <si>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</si>
  <si>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</si>
  <si>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</si>
  <si>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</si>
  <si>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</si>
  <si>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</si>
  <si>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</si>
  <si>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</si>
  <si>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</si>
  <si>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</si>
  <si>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</si>
  <si>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</si>
  <si>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</si>
  <si>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</si>
  <si>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</si>
  <si>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</si>
  <si>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Сбор, удаление отходов и очистка сточных вод</t>
  </si>
  <si>
    <t>0602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</si>
  <si>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</si>
  <si>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</si>
  <si>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ИТОГО РАСХОДЫ</t>
  </si>
  <si>
    <t xml:space="preserve">Наименование </t>
  </si>
  <si>
    <t>Раздел, подраздел</t>
  </si>
  <si>
    <t>тыс. рублей</t>
  </si>
  <si>
    <t>0100</t>
  </si>
  <si>
    <t>Плановые назначения*</t>
  </si>
  <si>
    <t>Международные отношения и международное сотрудничество</t>
  </si>
  <si>
    <t>0108</t>
  </si>
  <si>
    <t>Резервные фонды</t>
  </si>
  <si>
    <t>0111</t>
  </si>
  <si>
    <t>Гражданская оборона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</si>
  <si>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</si>
  <si>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Прикладные научные исследования в области национальной экономики</t>
  </si>
  <si>
    <t>0411</t>
  </si>
  <si>
    <t>Иные дотации</t>
  </si>
  <si>
    <t>1402</t>
  </si>
  <si>
    <t>Прочие межбюджетные трансферты общего характера</t>
  </si>
  <si>
    <t>1403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</si>
  <si>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</si>
  <si>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% исполнения от годового плана</t>
  </si>
  <si>
    <t>Факт на 01.04.2022</t>
  </si>
  <si>
    <t>I квартал 2022/I квартал 2021, %</t>
  </si>
  <si>
    <t>Сведения о расходах консолидированного бюджета Самарской области по разделам и подразделам бюджетной классификации расходов бюджетов за I квартал 2023 года в сравнении с плановыми назначениями и с  I кварталом 2022 года</t>
  </si>
  <si>
    <t>Факт на 01.04.2023</t>
  </si>
  <si>
    <t>ОБЩЕГОСУДАРСТВЕН-НЫЕ ВОПРОСЫ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</si>
</sst>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21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Continuous" vertical="center" wrapText="1"/>
    </xf>
    <xf numFmtId="164" fontId="4" fillId="0" borderId="1" xfId="1" applyNumberFormat="1" applyFont="1" applyBorder="1" applyAlignment="1">
      <alignment vertical="top"/>
    </xf>
    <xf numFmtId="164" fontId="5" fillId="0" borderId="1" xfId="1" applyNumberFormat="1" applyFont="1" applyBorder="1" applyAlignment="1">
      <alignment vertical="top"/>
    </xf>
    <xf numFmtId="165" fontId="4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/>
    <xf numFmtId="0" fontId="2" fillId="2" borderId="0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A6" sqref="A6"/>
    </sheetView>
  </sheetViews>
  <sheetFormatPr defaultColWidth="17.140625" defaultRowHeight="15"/>
  <cols>
    <col min="1" max="1" width="30" bestFit="1" customWidth="1"/>
    <col min="2" max="2" width="17.140625" customWidth="1"/>
    <col min="3" max="3" width="17.140625" style="9" customWidth="1"/>
    <col min="4" max="4" width="20.7109375" customWidth="1"/>
    <col min="5" max="5" width="18" style="9" customWidth="1"/>
    <col min="6" max="6" width="20.7109375" style="8" customWidth="1"/>
  </cols>
  <sheetData>
    <row r="1" spans="1:7" ht="30" customHeight="1">
      <c r="A1" s="17" t="s">
        <v>172</v>
      </c>
      <c r="B1" s="17"/>
      <c r="C1" s="17"/>
      <c r="D1" s="17"/>
      <c r="E1" s="17"/>
      <c r="F1" s="17"/>
      <c r="G1" s="17"/>
    </row>
    <row r="2" spans="1:7" ht="23.25" customHeight="1">
      <c r="A2" s="17"/>
      <c r="B2" s="17"/>
      <c r="C2" s="17"/>
      <c r="D2" s="17"/>
      <c r="E2" s="17"/>
      <c r="F2" s="17"/>
      <c r="G2" s="17"/>
    </row>
    <row r="3" spans="1:7" ht="15.75">
      <c r="A3" s="18" t="s">
        <v>153</v>
      </c>
      <c r="B3" s="18"/>
      <c r="C3" s="18"/>
      <c r="D3" s="18"/>
      <c r="E3" s="18"/>
      <c r="F3" s="18"/>
      <c r="G3" s="18"/>
    </row>
    <row r="4" spans="1:7" ht="36" customHeight="1">
      <c r="A4" s="2" t="s">
        <v>151</v>
      </c>
      <c r="B4" s="2" t="s">
        <v>152</v>
      </c>
      <c r="C4" s="10" t="s">
        <v>155</v>
      </c>
      <c r="D4" s="2" t="s">
        <v>173</v>
      </c>
      <c r="E4" s="16" t="s">
        <v>169</v>
      </c>
      <c r="F4" s="2" t="s">
        <v>170</v>
      </c>
      <c r="G4" s="3" t="s">
        <v>171</v>
      </c>
    </row>
    <row r="5" spans="1:7" s="1" customFormat="1" ht="36" customHeight="1">
      <c r="A5" s="4" t="s">
        <v>174</v>
      </c>
      <c r="B5" s="5" t="s">
        <v>154</v>
      </c>
      <c r="C5" s="13">
        <v>35833389.394239999</v>
      </c>
      <c r="D5" s="13">
        <v>3338741.1084199999</v>
      </c>
      <c r="E5" s="11">
        <f>D5/C5</f>
        <v>9.3174024697665975E-2</v>
      </c>
      <c r="F5" s="13">
        <f>SUM(F6:F14)</f>
        <v>2882856.0446899999</v>
      </c>
      <c r="G5" s="11">
        <f>D5/F5</f>
        <v>1.1581366036537639</v>
      </c>
    </row>
    <row r="6" spans="1:7" ht="67.5" customHeight="1">
      <c r="A6" s="6" t="s">
        <v>0</v>
      </c>
      <c r="B6" s="7" t="s">
        <v>1</v>
      </c>
      <c r="C6" s="14">
        <v>629487.14795000001</v>
      </c>
      <c r="D6" s="14">
        <v>133678.93401</v>
      </c>
      <c r="E6" s="12">
        <f t="shared" ref="E6:E68" si="0">D6/C6</f>
        <v>0.21236165733540613</v>
      </c>
      <c r="F6" s="14">
        <v>118033.42406</v>
      </c>
      <c r="G6" s="12">
        <f t="shared" ref="G6:G68" si="1">D6/F6</f>
        <v>1.1325515215253512</v>
      </c>
    </row>
    <row r="7" spans="1:7" ht="97.5" customHeight="1">
      <c r="A7" s="6" t="s">
        <v>2</v>
      </c>
      <c r="B7" s="7" t="s">
        <v>3</v>
      </c>
      <c r="C7" s="14">
        <v>768440.58800999995</v>
      </c>
      <c r="D7" s="14">
        <v>157829.07986000003</v>
      </c>
      <c r="E7" s="12">
        <f t="shared" si="0"/>
        <v>0.20538878648865194</v>
      </c>
      <c r="F7" s="14">
        <v>126598.68732</v>
      </c>
      <c r="G7" s="12">
        <f t="shared" si="1"/>
        <v>1.2466881229270557</v>
      </c>
    </row>
    <row r="8" spans="1:7" ht="127.5" customHeight="1">
      <c r="A8" s="6" t="s">
        <v>4</v>
      </c>
      <c r="B8" s="7" t="s">
        <v>5</v>
      </c>
      <c r="C8" s="14">
        <v>4172562.5282199997</v>
      </c>
      <c r="D8" s="14">
        <v>791339.89091999992</v>
      </c>
      <c r="E8" s="12">
        <f t="shared" si="0"/>
        <v>0.1896532132395827</v>
      </c>
      <c r="F8" s="14">
        <v>686691.6685700001</v>
      </c>
      <c r="G8" s="12">
        <f t="shared" si="1"/>
        <v>1.1523947750348047</v>
      </c>
    </row>
    <row r="9" spans="1:7" ht="15.75">
      <c r="A9" s="6" t="s">
        <v>6</v>
      </c>
      <c r="B9" s="7" t="s">
        <v>7</v>
      </c>
      <c r="C9" s="14">
        <v>715090.27538999997</v>
      </c>
      <c r="D9" s="14">
        <v>128471.49020999999</v>
      </c>
      <c r="E9" s="12">
        <f t="shared" si="0"/>
        <v>0.17965772243222505</v>
      </c>
      <c r="F9" s="14">
        <v>113042.02727999999</v>
      </c>
      <c r="G9" s="12">
        <f t="shared" si="1"/>
        <v>1.1364931548138455</v>
      </c>
    </row>
    <row r="10" spans="1:7" ht="94.5">
      <c r="A10" s="6" t="s">
        <v>8</v>
      </c>
      <c r="B10" s="7" t="s">
        <v>9</v>
      </c>
      <c r="C10" s="14">
        <v>1256225.2749700001</v>
      </c>
      <c r="D10" s="14">
        <v>250081.48360000001</v>
      </c>
      <c r="E10" s="12">
        <f t="shared" si="0"/>
        <v>0.19907375578474346</v>
      </c>
      <c r="F10" s="14">
        <v>193855.37840000002</v>
      </c>
      <c r="G10" s="12">
        <f t="shared" si="1"/>
        <v>1.2900415024028036</v>
      </c>
    </row>
    <row r="11" spans="1:7" ht="31.5">
      <c r="A11" s="6" t="s">
        <v>10</v>
      </c>
      <c r="B11" s="7" t="s">
        <v>11</v>
      </c>
      <c r="C11" s="14">
        <v>139885.42559</v>
      </c>
      <c r="D11" s="14">
        <v>17405.970719999998</v>
      </c>
      <c r="E11" s="12">
        <f t="shared" si="0"/>
        <v>0.12443019454375738</v>
      </c>
      <c r="F11" s="14">
        <v>22283.999459999999</v>
      </c>
      <c r="G11" s="12">
        <f t="shared" si="1"/>
        <v>0.78109725102281968</v>
      </c>
    </row>
    <row r="12" spans="1:7" s="9" customFormat="1" ht="47.25">
      <c r="A12" s="6" t="s">
        <v>156</v>
      </c>
      <c r="B12" s="7" t="s">
        <v>157</v>
      </c>
      <c r="C12" s="14">
        <v>19667.947</v>
      </c>
      <c r="D12" s="14">
        <v>3521.5366099999997</v>
      </c>
      <c r="E12" s="12">
        <f t="shared" si="0"/>
        <v>0.17904952713163197</v>
      </c>
      <c r="F12" s="14">
        <v>0</v>
      </c>
      <c r="G12" s="12"/>
    </row>
    <row r="13" spans="1:7" s="9" customFormat="1" ht="15.75">
      <c r="A13" s="6" t="s">
        <v>158</v>
      </c>
      <c r="B13" s="7" t="s">
        <v>159</v>
      </c>
      <c r="C13" s="14">
        <v>14571458.279440001</v>
      </c>
      <c r="D13" s="14">
        <v>0</v>
      </c>
      <c r="E13" s="12">
        <f t="shared" si="0"/>
        <v>0</v>
      </c>
      <c r="F13" s="14">
        <v>0</v>
      </c>
      <c r="G13" s="12"/>
    </row>
    <row r="14" spans="1:7" ht="33.75" customHeight="1">
      <c r="A14" s="6" t="s">
        <v>12</v>
      </c>
      <c r="B14" s="7" t="s">
        <v>13</v>
      </c>
      <c r="C14" s="14">
        <v>13560571.92767</v>
      </c>
      <c r="D14" s="14">
        <v>1856412.7224900001</v>
      </c>
      <c r="E14" s="12">
        <f t="shared" si="0"/>
        <v>0.13689781908844401</v>
      </c>
      <c r="F14" s="14">
        <v>1622350.8595999999</v>
      </c>
      <c r="G14" s="12">
        <f t="shared" si="1"/>
        <v>1.1442732695612523</v>
      </c>
    </row>
    <row r="15" spans="1:7" ht="31.5">
      <c r="A15" s="4" t="s">
        <v>14</v>
      </c>
      <c r="B15" s="5" t="s">
        <v>15</v>
      </c>
      <c r="C15" s="13">
        <v>98481.13437</v>
      </c>
      <c r="D15" s="13">
        <v>19140.460640000001</v>
      </c>
      <c r="E15" s="11">
        <f t="shared" si="0"/>
        <v>0.19435662233629489</v>
      </c>
      <c r="F15" s="13">
        <f>F16+F17</f>
        <v>11584.872259999998</v>
      </c>
      <c r="G15" s="11">
        <f t="shared" si="1"/>
        <v>1.6521943626506594</v>
      </c>
    </row>
    <row r="16" spans="1:7" ht="31.5">
      <c r="A16" s="6" t="s">
        <v>16</v>
      </c>
      <c r="B16" s="7" t="s">
        <v>17</v>
      </c>
      <c r="C16" s="14">
        <v>74675.630010000008</v>
      </c>
      <c r="D16" s="14">
        <v>17596.653460000001</v>
      </c>
      <c r="E16" s="12">
        <f t="shared" si="0"/>
        <v>0.23564117848946955</v>
      </c>
      <c r="F16" s="14">
        <v>8965.3874399999986</v>
      </c>
      <c r="G16" s="12">
        <f t="shared" si="1"/>
        <v>1.9627320712868159</v>
      </c>
    </row>
    <row r="17" spans="1:7" ht="31.5">
      <c r="A17" s="6" t="s">
        <v>18</v>
      </c>
      <c r="B17" s="7" t="s">
        <v>19</v>
      </c>
      <c r="C17" s="14">
        <v>23805.504359999999</v>
      </c>
      <c r="D17" s="14">
        <v>1543.80718</v>
      </c>
      <c r="E17" s="12">
        <f t="shared" si="0"/>
        <v>6.4850849478074235E-2</v>
      </c>
      <c r="F17" s="14">
        <v>2619.4848199999997</v>
      </c>
      <c r="G17" s="12">
        <f t="shared" si="1"/>
        <v>0.58935526872035859</v>
      </c>
    </row>
    <row r="18" spans="1:7" ht="63">
      <c r="A18" s="4" t="s">
        <v>20</v>
      </c>
      <c r="B18" s="5" t="s">
        <v>21</v>
      </c>
      <c r="C18" s="13">
        <v>3581224.2201300003</v>
      </c>
      <c r="D18" s="13">
        <v>500993.20642</v>
      </c>
      <c r="E18" s="11">
        <f t="shared" si="0"/>
        <v>0.13989439801169828</v>
      </c>
      <c r="F18" s="13">
        <f>SUM(F19:F22)</f>
        <v>404326.92983000004</v>
      </c>
      <c r="G18" s="11">
        <f t="shared" si="1"/>
        <v>1.2390794910213956</v>
      </c>
    </row>
    <row r="19" spans="1:7" s="9" customFormat="1" ht="15.75">
      <c r="A19" s="6" t="s">
        <v>160</v>
      </c>
      <c r="B19" s="7" t="s">
        <v>22</v>
      </c>
      <c r="C19" s="14">
        <v>617931.94149</v>
      </c>
      <c r="D19" s="14">
        <v>100499.92618000001</v>
      </c>
      <c r="E19" s="12">
        <f t="shared" si="0"/>
        <v>0.1626391507415326</v>
      </c>
      <c r="F19" s="14">
        <v>58273.551469999999</v>
      </c>
      <c r="G19" s="12">
        <f t="shared" si="1"/>
        <v>1.7246233264457669</v>
      </c>
    </row>
    <row r="20" spans="1:7" ht="84.75" customHeight="1">
      <c r="A20" s="6" t="s">
        <v>161</v>
      </c>
      <c r="B20" s="7" t="s">
        <v>23</v>
      </c>
      <c r="C20" s="14">
        <v>2250878.9807100003</v>
      </c>
      <c r="D20" s="14">
        <v>303596.41051999998</v>
      </c>
      <c r="E20" s="12">
        <f t="shared" si="0"/>
        <v>0.13487904641778467</v>
      </c>
      <c r="F20" s="14">
        <v>272569.45922000002</v>
      </c>
      <c r="G20" s="12">
        <f t="shared" si="1"/>
        <v>1.1138313565605935</v>
      </c>
    </row>
    <row r="21" spans="1:7" ht="15.75">
      <c r="A21" s="6" t="s">
        <v>24</v>
      </c>
      <c r="B21" s="7" t="s">
        <v>25</v>
      </c>
      <c r="C21" s="14">
        <v>23453.5</v>
      </c>
      <c r="D21" s="14">
        <v>8412.6990000000005</v>
      </c>
      <c r="E21" s="12">
        <f t="shared" si="0"/>
        <v>0.35869695354637904</v>
      </c>
      <c r="F21" s="14">
        <v>9447.6990000000005</v>
      </c>
      <c r="G21" s="12">
        <f t="shared" si="1"/>
        <v>0.89044951580273679</v>
      </c>
    </row>
    <row r="22" spans="1:7" ht="63">
      <c r="A22" s="6" t="s">
        <v>26</v>
      </c>
      <c r="B22" s="7" t="s">
        <v>27</v>
      </c>
      <c r="C22" s="14">
        <v>688959.79793</v>
      </c>
      <c r="D22" s="14">
        <v>88484.170719999995</v>
      </c>
      <c r="E22" s="12">
        <f t="shared" si="0"/>
        <v>0.12843154417115962</v>
      </c>
      <c r="F22" s="14">
        <v>64036.220139999998</v>
      </c>
      <c r="G22" s="12">
        <f t="shared" si="1"/>
        <v>1.3817831615693486</v>
      </c>
    </row>
    <row r="23" spans="1:7" ht="31.5">
      <c r="A23" s="4" t="s">
        <v>28</v>
      </c>
      <c r="B23" s="5" t="s">
        <v>29</v>
      </c>
      <c r="C23" s="13">
        <v>88303277.703940004</v>
      </c>
      <c r="D23" s="13">
        <v>24485813.547400001</v>
      </c>
      <c r="E23" s="11">
        <f t="shared" si="0"/>
        <v>0.27729223856780427</v>
      </c>
      <c r="F23" s="13">
        <f>SUM(F24:F33)</f>
        <v>28247474.966339998</v>
      </c>
      <c r="G23" s="11">
        <f t="shared" si="1"/>
        <v>0.86683194078683379</v>
      </c>
    </row>
    <row r="24" spans="1:7" ht="31.5">
      <c r="A24" s="6" t="s">
        <v>30</v>
      </c>
      <c r="B24" s="7" t="s">
        <v>31</v>
      </c>
      <c r="C24" s="14">
        <v>3419349.8018400003</v>
      </c>
      <c r="D24" s="14">
        <v>702675.82175999996</v>
      </c>
      <c r="E24" s="12">
        <f t="shared" si="0"/>
        <v>0.20549983548974141</v>
      </c>
      <c r="F24" s="14">
        <v>123281.40532999999</v>
      </c>
      <c r="G24" s="12">
        <f t="shared" si="1"/>
        <v>5.6997713473420868</v>
      </c>
    </row>
    <row r="25" spans="1:7" ht="31.5">
      <c r="A25" s="6" t="s">
        <v>32</v>
      </c>
      <c r="B25" s="7" t="s">
        <v>33</v>
      </c>
      <c r="C25" s="14">
        <v>108157.31516</v>
      </c>
      <c r="D25" s="14">
        <v>8111.1899899999999</v>
      </c>
      <c r="E25" s="12">
        <f t="shared" si="0"/>
        <v>7.4994372576657434E-2</v>
      </c>
      <c r="F25" s="14">
        <v>8429.5105899999999</v>
      </c>
      <c r="G25" s="12">
        <f t="shared" si="1"/>
        <v>0.96223735689025336</v>
      </c>
    </row>
    <row r="26" spans="1:7" ht="31.5">
      <c r="A26" s="6" t="s">
        <v>34</v>
      </c>
      <c r="B26" s="7" t="s">
        <v>35</v>
      </c>
      <c r="C26" s="14">
        <v>4378878.7444500001</v>
      </c>
      <c r="D26" s="14">
        <v>1173178.9659300002</v>
      </c>
      <c r="E26" s="12">
        <f t="shared" si="0"/>
        <v>0.26791766440597226</v>
      </c>
      <c r="F26" s="14">
        <v>598238.43592999992</v>
      </c>
      <c r="G26" s="12">
        <f t="shared" si="1"/>
        <v>1.9610558190000253</v>
      </c>
    </row>
    <row r="27" spans="1:7" ht="15.75">
      <c r="A27" s="6" t="s">
        <v>36</v>
      </c>
      <c r="B27" s="7" t="s">
        <v>37</v>
      </c>
      <c r="C27" s="14">
        <v>291293.58781</v>
      </c>
      <c r="D27" s="14">
        <v>1087.4696000000001</v>
      </c>
      <c r="E27" s="12">
        <f t="shared" si="0"/>
        <v>3.7332424931691812E-3</v>
      </c>
      <c r="F27" s="14">
        <v>2204.8012400000002</v>
      </c>
      <c r="G27" s="12"/>
    </row>
    <row r="28" spans="1:7" ht="15.75">
      <c r="A28" s="6" t="s">
        <v>38</v>
      </c>
      <c r="B28" s="7" t="s">
        <v>39</v>
      </c>
      <c r="C28" s="14">
        <v>807407.13714999997</v>
      </c>
      <c r="D28" s="14">
        <v>123449.59555</v>
      </c>
      <c r="E28" s="12">
        <f t="shared" si="0"/>
        <v>0.15289633924435517</v>
      </c>
      <c r="F28" s="14">
        <v>107979.65140999999</v>
      </c>
      <c r="G28" s="12">
        <f t="shared" si="1"/>
        <v>1.1432672169060858</v>
      </c>
    </row>
    <row r="29" spans="1:7" ht="15.75">
      <c r="A29" s="6" t="s">
        <v>40</v>
      </c>
      <c r="B29" s="7" t="s">
        <v>41</v>
      </c>
      <c r="C29" s="14">
        <v>12140548.60894</v>
      </c>
      <c r="D29" s="14">
        <v>503363.34223000001</v>
      </c>
      <c r="E29" s="12">
        <f t="shared" si="0"/>
        <v>4.146133411626355E-2</v>
      </c>
      <c r="F29" s="14">
        <v>751018.98938000004</v>
      </c>
      <c r="G29" s="12">
        <f t="shared" si="1"/>
        <v>0.6702404990392441</v>
      </c>
    </row>
    <row r="30" spans="1:7" ht="31.5">
      <c r="A30" s="6" t="s">
        <v>42</v>
      </c>
      <c r="B30" s="7" t="s">
        <v>43</v>
      </c>
      <c r="C30" s="14">
        <v>53547708.625529997</v>
      </c>
      <c r="D30" s="14">
        <v>20411694.470099997</v>
      </c>
      <c r="E30" s="12">
        <f t="shared" si="0"/>
        <v>0.38118707586244488</v>
      </c>
      <c r="F30" s="14">
        <v>25871282.041169997</v>
      </c>
      <c r="G30" s="12">
        <f t="shared" si="1"/>
        <v>0.7889711239519579</v>
      </c>
    </row>
    <row r="31" spans="1:7" ht="15.75">
      <c r="A31" s="6" t="s">
        <v>44</v>
      </c>
      <c r="B31" s="7" t="s">
        <v>45</v>
      </c>
      <c r="C31" s="14">
        <v>1495562.7591800001</v>
      </c>
      <c r="D31" s="14">
        <v>119790.73427</v>
      </c>
      <c r="E31" s="12">
        <f t="shared" si="0"/>
        <v>8.009743057234181E-2</v>
      </c>
      <c r="F31" s="14">
        <v>90262.243560000003</v>
      </c>
      <c r="G31" s="12">
        <f t="shared" si="1"/>
        <v>1.3271411117802709</v>
      </c>
    </row>
    <row r="32" spans="1:7" s="9" customFormat="1" ht="47.25">
      <c r="A32" s="6" t="s">
        <v>162</v>
      </c>
      <c r="B32" s="7" t="s">
        <v>163</v>
      </c>
      <c r="C32" s="14">
        <v>15000</v>
      </c>
      <c r="D32" s="14">
        <v>0</v>
      </c>
      <c r="E32" s="12">
        <f t="shared" si="0"/>
        <v>0</v>
      </c>
      <c r="F32" s="14">
        <v>150</v>
      </c>
      <c r="G32" s="12"/>
    </row>
    <row r="33" spans="1:7" ht="31.5">
      <c r="A33" s="6" t="s">
        <v>46</v>
      </c>
      <c r="B33" s="7" t="s">
        <v>47</v>
      </c>
      <c r="C33" s="14">
        <v>12099371.123879999</v>
      </c>
      <c r="D33" s="14">
        <v>1442461.9579700001</v>
      </c>
      <c r="E33" s="12">
        <f t="shared" si="0"/>
        <v>0.11921792820480365</v>
      </c>
      <c r="F33" s="14">
        <v>694627.88773000007</v>
      </c>
      <c r="G33" s="12">
        <f t="shared" si="1"/>
        <v>2.0765966691660975</v>
      </c>
    </row>
    <row r="34" spans="1:7" ht="47.25">
      <c r="A34" s="4" t="s">
        <v>48</v>
      </c>
      <c r="B34" s="5" t="s">
        <v>49</v>
      </c>
      <c r="C34" s="13">
        <v>29457004.553630002</v>
      </c>
      <c r="D34" s="13">
        <v>2593437.2937600003</v>
      </c>
      <c r="E34" s="11">
        <f t="shared" si="0"/>
        <v>8.8041446612072763E-2</v>
      </c>
      <c r="F34" s="13">
        <f>SUM(F35:F38)</f>
        <v>1796206.8037699999</v>
      </c>
      <c r="G34" s="11">
        <f t="shared" si="1"/>
        <v>1.4438411480886941</v>
      </c>
    </row>
    <row r="35" spans="1:7" ht="15.75">
      <c r="A35" s="6" t="s">
        <v>50</v>
      </c>
      <c r="B35" s="7" t="s">
        <v>51</v>
      </c>
      <c r="C35" s="14">
        <v>12069555.843319999</v>
      </c>
      <c r="D35" s="14">
        <v>386290.31808</v>
      </c>
      <c r="E35" s="12">
        <f t="shared" si="0"/>
        <v>3.2005346600537561E-2</v>
      </c>
      <c r="F35" s="14">
        <v>139457.57165999999</v>
      </c>
      <c r="G35" s="12">
        <f t="shared" si="1"/>
        <v>2.7699486910741755</v>
      </c>
    </row>
    <row r="36" spans="1:7" ht="15.75">
      <c r="A36" s="6" t="s">
        <v>52</v>
      </c>
      <c r="B36" s="7" t="s">
        <v>53</v>
      </c>
      <c r="C36" s="14">
        <v>1803322.8928099999</v>
      </c>
      <c r="D36" s="14">
        <v>351360.83320999995</v>
      </c>
      <c r="E36" s="12">
        <f t="shared" si="0"/>
        <v>0.19484077677431211</v>
      </c>
      <c r="F36" s="14">
        <v>204391.15691999998</v>
      </c>
      <c r="G36" s="12">
        <f t="shared" si="1"/>
        <v>1.7190608366071574</v>
      </c>
    </row>
    <row r="37" spans="1:7" ht="15.75">
      <c r="A37" s="6" t="s">
        <v>54</v>
      </c>
      <c r="B37" s="7" t="s">
        <v>55</v>
      </c>
      <c r="C37" s="14">
        <v>10058054.103490001</v>
      </c>
      <c r="D37" s="14">
        <v>1516301.08195</v>
      </c>
      <c r="E37" s="12">
        <f t="shared" si="0"/>
        <v>0.15075491405677222</v>
      </c>
      <c r="F37" s="14">
        <v>1080786.6754600001</v>
      </c>
      <c r="G37" s="12">
        <f t="shared" si="1"/>
        <v>1.402960562318774</v>
      </c>
    </row>
    <row r="38" spans="1:7" ht="47.25">
      <c r="A38" s="6" t="s">
        <v>56</v>
      </c>
      <c r="B38" s="7" t="s">
        <v>57</v>
      </c>
      <c r="C38" s="14">
        <v>5526071.7140100002</v>
      </c>
      <c r="D38" s="14">
        <v>339485.06052</v>
      </c>
      <c r="E38" s="12">
        <f t="shared" si="0"/>
        <v>6.1433343266124985E-2</v>
      </c>
      <c r="F38" s="14">
        <v>371571.39973</v>
      </c>
      <c r="G38" s="12">
        <f t="shared" si="1"/>
        <v>0.91364690814924043</v>
      </c>
    </row>
    <row r="39" spans="1:7" ht="31.5">
      <c r="A39" s="4" t="s">
        <v>58</v>
      </c>
      <c r="B39" s="5" t="s">
        <v>59</v>
      </c>
      <c r="C39" s="13">
        <v>6244502.7648900002</v>
      </c>
      <c r="D39" s="13">
        <v>2215943.5063499999</v>
      </c>
      <c r="E39" s="11">
        <f t="shared" si="0"/>
        <v>0.35486308354433643</v>
      </c>
      <c r="F39" s="13">
        <v>951532.37026999996</v>
      </c>
      <c r="G39" s="11">
        <f t="shared" si="1"/>
        <v>2.3288156825618236</v>
      </c>
    </row>
    <row r="40" spans="1:7" ht="15.75">
      <c r="A40" s="6" t="s">
        <v>60</v>
      </c>
      <c r="B40" s="7" t="s">
        <v>61</v>
      </c>
      <c r="C40" s="14">
        <v>749.06</v>
      </c>
      <c r="D40" s="14">
        <v>175.64246</v>
      </c>
      <c r="E40" s="12">
        <f t="shared" si="0"/>
        <v>0.23448383307078208</v>
      </c>
      <c r="F40" s="14">
        <v>173.30731</v>
      </c>
      <c r="G40" s="12">
        <f t="shared" si="1"/>
        <v>1.0134740421509052</v>
      </c>
    </row>
    <row r="41" spans="1:7" ht="31.5">
      <c r="A41" s="6" t="s">
        <v>146</v>
      </c>
      <c r="B41" s="7" t="s">
        <v>147</v>
      </c>
      <c r="C41" s="14">
        <v>3834376.9643600001</v>
      </c>
      <c r="D41" s="14">
        <v>2116760.9576699999</v>
      </c>
      <c r="E41" s="12">
        <f t="shared" si="0"/>
        <v>0.55204821470215326</v>
      </c>
      <c r="F41" s="14">
        <v>59527.895909999999</v>
      </c>
      <c r="G41" s="12">
        <f t="shared" si="1"/>
        <v>35.559142907895193</v>
      </c>
    </row>
    <row r="42" spans="1:7" ht="47.25">
      <c r="A42" s="6" t="s">
        <v>62</v>
      </c>
      <c r="B42" s="7" t="s">
        <v>63</v>
      </c>
      <c r="C42" s="14">
        <v>229388.87268999999</v>
      </c>
      <c r="D42" s="14">
        <v>31404.909250000001</v>
      </c>
      <c r="E42" s="12">
        <f t="shared" si="0"/>
        <v>0.13690685551448317</v>
      </c>
      <c r="F42" s="14">
        <v>341.28773999999999</v>
      </c>
      <c r="G42" s="12">
        <f t="shared" si="1"/>
        <v>92.018861415883265</v>
      </c>
    </row>
    <row r="43" spans="1:7" ht="31.5">
      <c r="A43" s="6" t="s">
        <v>64</v>
      </c>
      <c r="B43" s="7" t="s">
        <v>65</v>
      </c>
      <c r="C43" s="14">
        <v>2179987.86784</v>
      </c>
      <c r="D43" s="14">
        <v>67601.996969999993</v>
      </c>
      <c r="E43" s="12">
        <f t="shared" si="0"/>
        <v>3.1010262931867674E-2</v>
      </c>
      <c r="F43" s="14">
        <v>891489.87930999999</v>
      </c>
      <c r="G43" s="12">
        <f t="shared" si="1"/>
        <v>7.5830358301232692E-2</v>
      </c>
    </row>
    <row r="44" spans="1:7" ht="15.75">
      <c r="A44" s="4" t="s">
        <v>66</v>
      </c>
      <c r="B44" s="5" t="s">
        <v>67</v>
      </c>
      <c r="C44" s="13">
        <v>77833655.684310004</v>
      </c>
      <c r="D44" s="13">
        <v>13432451.460899999</v>
      </c>
      <c r="E44" s="11">
        <f t="shared" si="0"/>
        <v>0.17257896141203299</v>
      </c>
      <c r="F44" s="13">
        <v>11825044.106459999</v>
      </c>
      <c r="G44" s="11">
        <f t="shared" si="1"/>
        <v>1.1359324616440014</v>
      </c>
    </row>
    <row r="45" spans="1:7" ht="15.75">
      <c r="A45" s="6" t="s">
        <v>68</v>
      </c>
      <c r="B45" s="7" t="s">
        <v>69</v>
      </c>
      <c r="C45" s="14">
        <v>20803696.012580004</v>
      </c>
      <c r="D45" s="14">
        <v>3632921.61528</v>
      </c>
      <c r="E45" s="12">
        <f t="shared" si="0"/>
        <v>0.17462866276661468</v>
      </c>
      <c r="F45" s="14">
        <v>3094576.03106</v>
      </c>
      <c r="G45" s="12">
        <f t="shared" si="1"/>
        <v>1.1739642454464425</v>
      </c>
    </row>
    <row r="46" spans="1:7" ht="15.75">
      <c r="A46" s="6" t="s">
        <v>70</v>
      </c>
      <c r="B46" s="7" t="s">
        <v>71</v>
      </c>
      <c r="C46" s="14">
        <v>32825696.45053</v>
      </c>
      <c r="D46" s="14">
        <v>5881848.6082100002</v>
      </c>
      <c r="E46" s="12">
        <f t="shared" si="0"/>
        <v>0.17918427464514716</v>
      </c>
      <c r="F46" s="14">
        <v>5183988.1398200002</v>
      </c>
      <c r="G46" s="12">
        <f t="shared" si="1"/>
        <v>1.1346184538945012</v>
      </c>
    </row>
    <row r="47" spans="1:7" ht="31.5">
      <c r="A47" s="6" t="s">
        <v>72</v>
      </c>
      <c r="B47" s="7" t="s">
        <v>73</v>
      </c>
      <c r="C47" s="14">
        <v>6206716.0484199999</v>
      </c>
      <c r="D47" s="14">
        <v>1297633.49385</v>
      </c>
      <c r="E47" s="12">
        <f t="shared" si="0"/>
        <v>0.20906925397051623</v>
      </c>
      <c r="F47" s="14">
        <v>1245137.8482899999</v>
      </c>
      <c r="G47" s="12">
        <f t="shared" si="1"/>
        <v>1.0421605090810584</v>
      </c>
    </row>
    <row r="48" spans="1:7" ht="31.5">
      <c r="A48" s="6" t="s">
        <v>74</v>
      </c>
      <c r="B48" s="7" t="s">
        <v>75</v>
      </c>
      <c r="C48" s="14">
        <v>5917884.1230699997</v>
      </c>
      <c r="D48" s="14">
        <v>1134682.0505599999</v>
      </c>
      <c r="E48" s="12">
        <f t="shared" si="0"/>
        <v>0.19173779461760818</v>
      </c>
      <c r="F48" s="14">
        <v>993026.43587000004</v>
      </c>
      <c r="G48" s="12">
        <f t="shared" si="1"/>
        <v>1.1426503963773069</v>
      </c>
    </row>
    <row r="49" spans="1:7" ht="47.25">
      <c r="A49" s="6" t="s">
        <v>76</v>
      </c>
      <c r="B49" s="7" t="s">
        <v>77</v>
      </c>
      <c r="C49" s="14">
        <v>260587.92355000001</v>
      </c>
      <c r="D49" s="14">
        <v>24062.107690000001</v>
      </c>
      <c r="E49" s="12">
        <f t="shared" si="0"/>
        <v>9.2337769771526315E-2</v>
      </c>
      <c r="F49" s="14">
        <v>24895.173190000001</v>
      </c>
      <c r="G49" s="12">
        <f t="shared" si="1"/>
        <v>0.96653706750131674</v>
      </c>
    </row>
    <row r="50" spans="1:7" ht="15.75">
      <c r="A50" s="6" t="s">
        <v>78</v>
      </c>
      <c r="B50" s="7" t="s">
        <v>79</v>
      </c>
      <c r="C50" s="14">
        <v>4164</v>
      </c>
      <c r="D50" s="14">
        <v>1867.9002700000001</v>
      </c>
      <c r="E50" s="12">
        <f t="shared" si="0"/>
        <v>0.44858315802113352</v>
      </c>
      <c r="F50" s="14">
        <v>5533.9009999999998</v>
      </c>
      <c r="G50" s="12">
        <f t="shared" si="1"/>
        <v>0.33753770983615361</v>
      </c>
    </row>
    <row r="51" spans="1:7" ht="15.75">
      <c r="A51" s="6" t="s">
        <v>80</v>
      </c>
      <c r="B51" s="7" t="s">
        <v>81</v>
      </c>
      <c r="C51" s="14">
        <v>1663980.9110000001</v>
      </c>
      <c r="D51" s="14">
        <v>195876.97606000002</v>
      </c>
      <c r="E51" s="12">
        <f t="shared" si="0"/>
        <v>0.11771587928991573</v>
      </c>
      <c r="F51" s="14">
        <v>259973.47255000001</v>
      </c>
      <c r="G51" s="12">
        <f t="shared" si="1"/>
        <v>0.75344985832093891</v>
      </c>
    </row>
    <row r="52" spans="1:7" ht="47.25">
      <c r="A52" s="6" t="s">
        <v>82</v>
      </c>
      <c r="B52" s="7" t="s">
        <v>83</v>
      </c>
      <c r="C52" s="14">
        <v>12800</v>
      </c>
      <c r="D52" s="14">
        <v>2000</v>
      </c>
      <c r="E52" s="12">
        <f t="shared" si="0"/>
        <v>0.15625</v>
      </c>
      <c r="F52" s="14">
        <v>1900</v>
      </c>
      <c r="G52" s="12">
        <f t="shared" si="1"/>
        <v>1.0526315789473684</v>
      </c>
    </row>
    <row r="53" spans="1:7" ht="31.5">
      <c r="A53" s="6" t="s">
        <v>84</v>
      </c>
      <c r="B53" s="7" t="s">
        <v>85</v>
      </c>
      <c r="C53" s="14">
        <v>10138130.215159999</v>
      </c>
      <c r="D53" s="14">
        <v>1261558.7089800001</v>
      </c>
      <c r="E53" s="12">
        <f t="shared" si="0"/>
        <v>0.12443701966793985</v>
      </c>
      <c r="F53" s="14">
        <v>1016013.10468</v>
      </c>
      <c r="G53" s="12">
        <f t="shared" si="1"/>
        <v>1.2416756271833091</v>
      </c>
    </row>
    <row r="54" spans="1:7" ht="31.5">
      <c r="A54" s="4" t="s">
        <v>86</v>
      </c>
      <c r="B54" s="5" t="s">
        <v>87</v>
      </c>
      <c r="C54" s="13">
        <v>9802155.3463799991</v>
      </c>
      <c r="D54" s="13">
        <v>1887976.3094500001</v>
      </c>
      <c r="E54" s="11">
        <f t="shared" si="0"/>
        <v>0.19260828284538892</v>
      </c>
      <c r="F54" s="13">
        <v>1381686.2537400001</v>
      </c>
      <c r="G54" s="11">
        <f t="shared" si="1"/>
        <v>1.3664291038139484</v>
      </c>
    </row>
    <row r="55" spans="1:7" ht="15.75">
      <c r="A55" s="6" t="s">
        <v>88</v>
      </c>
      <c r="B55" s="7" t="s">
        <v>89</v>
      </c>
      <c r="C55" s="14">
        <v>9200611.2371299993</v>
      </c>
      <c r="D55" s="14">
        <v>1754920.6779700001</v>
      </c>
      <c r="E55" s="12">
        <f t="shared" si="0"/>
        <v>0.19073957509342856</v>
      </c>
      <c r="F55" s="14">
        <v>1264104.8788399999</v>
      </c>
      <c r="G55" s="12">
        <f t="shared" si="1"/>
        <v>1.3882714222101533</v>
      </c>
    </row>
    <row r="56" spans="1:7" ht="31.5">
      <c r="A56" s="6" t="s">
        <v>90</v>
      </c>
      <c r="B56" s="7" t="s">
        <v>91</v>
      </c>
      <c r="C56" s="14">
        <v>601544.10924999998</v>
      </c>
      <c r="D56" s="14">
        <v>133055.63148000001</v>
      </c>
      <c r="E56" s="12">
        <f t="shared" si="0"/>
        <v>0.22119014954014365</v>
      </c>
      <c r="F56" s="14">
        <v>117581.37490000001</v>
      </c>
      <c r="G56" s="12">
        <f t="shared" si="1"/>
        <v>1.131604657567242</v>
      </c>
    </row>
    <row r="57" spans="1:7" ht="15.75">
      <c r="A57" s="4" t="s">
        <v>92</v>
      </c>
      <c r="B57" s="5" t="s">
        <v>93</v>
      </c>
      <c r="C57" s="13">
        <v>23772112.458299998</v>
      </c>
      <c r="D57" s="13">
        <v>3253056.5823499998</v>
      </c>
      <c r="E57" s="11">
        <f t="shared" si="0"/>
        <v>0.13684339530432432</v>
      </c>
      <c r="F57" s="13">
        <v>3399607.6356599997</v>
      </c>
      <c r="G57" s="11">
        <f t="shared" si="1"/>
        <v>0.95689177428219641</v>
      </c>
    </row>
    <row r="58" spans="1:7" ht="31.5">
      <c r="A58" s="6" t="s">
        <v>94</v>
      </c>
      <c r="B58" s="7" t="s">
        <v>95</v>
      </c>
      <c r="C58" s="14">
        <v>6187694.0309899999</v>
      </c>
      <c r="D58" s="14">
        <v>924594.78685999999</v>
      </c>
      <c r="E58" s="12">
        <f t="shared" si="0"/>
        <v>0.14942477475927643</v>
      </c>
      <c r="F58" s="14">
        <v>785631.11472000007</v>
      </c>
      <c r="G58" s="12">
        <f t="shared" si="1"/>
        <v>1.1768815790722937</v>
      </c>
    </row>
    <row r="59" spans="1:7" ht="15.75">
      <c r="A59" s="6" t="s">
        <v>96</v>
      </c>
      <c r="B59" s="7" t="s">
        <v>97</v>
      </c>
      <c r="C59" s="14">
        <v>5693720.0733700003</v>
      </c>
      <c r="D59" s="14">
        <v>1451346.29195</v>
      </c>
      <c r="E59" s="12">
        <f t="shared" si="0"/>
        <v>0.25490299369265917</v>
      </c>
      <c r="F59" s="14">
        <v>1060617.2651</v>
      </c>
      <c r="G59" s="12">
        <f t="shared" si="1"/>
        <v>1.3683977620458216</v>
      </c>
    </row>
    <row r="60" spans="1:7" ht="47.25">
      <c r="A60" s="6" t="s">
        <v>98</v>
      </c>
      <c r="B60" s="7" t="s">
        <v>99</v>
      </c>
      <c r="C60" s="14">
        <v>294673.95994999999</v>
      </c>
      <c r="D60" s="14">
        <v>46875.163240000002</v>
      </c>
      <c r="E60" s="12">
        <f t="shared" si="0"/>
        <v>0.15907467102947861</v>
      </c>
      <c r="F60" s="14">
        <v>37700.830759999997</v>
      </c>
      <c r="G60" s="12">
        <f t="shared" si="1"/>
        <v>1.243345631782041</v>
      </c>
    </row>
    <row r="61" spans="1:7" ht="15.75">
      <c r="A61" s="6" t="s">
        <v>100</v>
      </c>
      <c r="B61" s="7" t="s">
        <v>101</v>
      </c>
      <c r="C61" s="14">
        <v>782052.77560000005</v>
      </c>
      <c r="D61" s="14">
        <v>34053.321939999994</v>
      </c>
      <c r="E61" s="12">
        <f t="shared" si="0"/>
        <v>4.3543508830173112E-2</v>
      </c>
      <c r="F61" s="14">
        <v>31254.7048</v>
      </c>
      <c r="G61" s="12">
        <f t="shared" si="1"/>
        <v>1.0895422675692652</v>
      </c>
    </row>
    <row r="62" spans="1:7" ht="31.5">
      <c r="A62" s="6" t="s">
        <v>102</v>
      </c>
      <c r="B62" s="7" t="s">
        <v>103</v>
      </c>
      <c r="C62" s="14">
        <v>386911.35068000003</v>
      </c>
      <c r="D62" s="14">
        <v>62982.46731</v>
      </c>
      <c r="E62" s="12">
        <f t="shared" si="0"/>
        <v>0.16278268187094477</v>
      </c>
      <c r="F62" s="14">
        <v>60762.495820000004</v>
      </c>
      <c r="G62" s="12">
        <f t="shared" si="1"/>
        <v>1.0365352255538736</v>
      </c>
    </row>
    <row r="63" spans="1:7" ht="63">
      <c r="A63" s="6" t="s">
        <v>104</v>
      </c>
      <c r="B63" s="7" t="s">
        <v>105</v>
      </c>
      <c r="C63" s="14">
        <v>491541.13910999999</v>
      </c>
      <c r="D63" s="14">
        <v>78944.181230000002</v>
      </c>
      <c r="E63" s="12">
        <f t="shared" si="0"/>
        <v>0.16060544062077661</v>
      </c>
      <c r="F63" s="14">
        <v>84343.967239999998</v>
      </c>
      <c r="G63" s="12">
        <f t="shared" si="1"/>
        <v>0.93597898952707603</v>
      </c>
    </row>
    <row r="64" spans="1:7" ht="47.25">
      <c r="A64" s="6" t="s">
        <v>106</v>
      </c>
      <c r="B64" s="7" t="s">
        <v>107</v>
      </c>
      <c r="C64" s="14">
        <v>168954.26338999998</v>
      </c>
      <c r="D64" s="14">
        <v>44778.413700000005</v>
      </c>
      <c r="E64" s="12">
        <f t="shared" si="0"/>
        <v>0.26503275384437763</v>
      </c>
      <c r="F64" s="14">
        <v>2962.1072999999997</v>
      </c>
      <c r="G64" s="12">
        <f t="shared" si="1"/>
        <v>15.117080228660187</v>
      </c>
    </row>
    <row r="65" spans="1:7" ht="31.5">
      <c r="A65" s="6" t="s">
        <v>108</v>
      </c>
      <c r="B65" s="7" t="s">
        <v>109</v>
      </c>
      <c r="C65" s="14">
        <v>9766564.8652099986</v>
      </c>
      <c r="D65" s="14">
        <v>609481.95611999999</v>
      </c>
      <c r="E65" s="12">
        <f t="shared" si="0"/>
        <v>6.2404946317519291E-2</v>
      </c>
      <c r="F65" s="14">
        <v>1336335.14992</v>
      </c>
      <c r="G65" s="12">
        <f t="shared" si="1"/>
        <v>0.45608465522775987</v>
      </c>
    </row>
    <row r="66" spans="1:7" ht="31.5">
      <c r="A66" s="4" t="s">
        <v>110</v>
      </c>
      <c r="B66" s="5" t="s">
        <v>111</v>
      </c>
      <c r="C66" s="13">
        <v>69078437.041580006</v>
      </c>
      <c r="D66" s="13">
        <v>16665602.021229999</v>
      </c>
      <c r="E66" s="11">
        <f t="shared" si="0"/>
        <v>0.24125621156133809</v>
      </c>
      <c r="F66" s="13">
        <v>13870924.375010001</v>
      </c>
      <c r="G66" s="11">
        <f t="shared" si="1"/>
        <v>1.2014773904509868</v>
      </c>
    </row>
    <row r="67" spans="1:7" ht="15.75">
      <c r="A67" s="6" t="s">
        <v>112</v>
      </c>
      <c r="B67" s="7" t="s">
        <v>113</v>
      </c>
      <c r="C67" s="14">
        <v>575307.68551999994</v>
      </c>
      <c r="D67" s="14">
        <v>122514.02923999999</v>
      </c>
      <c r="E67" s="12">
        <f t="shared" si="0"/>
        <v>0.21295392417583289</v>
      </c>
      <c r="F67" s="14">
        <v>116448.85454</v>
      </c>
      <c r="G67" s="12">
        <f t="shared" si="1"/>
        <v>1.052084451358142</v>
      </c>
    </row>
    <row r="68" spans="1:7" ht="31.5">
      <c r="A68" s="6" t="s">
        <v>114</v>
      </c>
      <c r="B68" s="7" t="s">
        <v>115</v>
      </c>
      <c r="C68" s="14">
        <v>10971001.05521</v>
      </c>
      <c r="D68" s="14">
        <v>2056696.29556</v>
      </c>
      <c r="E68" s="12">
        <f t="shared" si="0"/>
        <v>0.18746660265640017</v>
      </c>
      <c r="F68" s="14">
        <v>1834786.70346</v>
      </c>
      <c r="G68" s="12">
        <f t="shared" si="1"/>
        <v>1.1209457162958112</v>
      </c>
    </row>
    <row r="69" spans="1:7" ht="31.5">
      <c r="A69" s="6" t="s">
        <v>116</v>
      </c>
      <c r="B69" s="7" t="s">
        <v>117</v>
      </c>
      <c r="C69" s="14">
        <v>30954598.846240003</v>
      </c>
      <c r="D69" s="14">
        <v>7633090.22236</v>
      </c>
      <c r="E69" s="12">
        <f t="shared" ref="E69:E82" si="2">D69/C69</f>
        <v>0.24658986085639992</v>
      </c>
      <c r="F69" s="14">
        <v>6800900.8034499995</v>
      </c>
      <c r="G69" s="12">
        <f t="shared" ref="G69:G82" si="3">D69/F69</f>
        <v>1.1223645871276116</v>
      </c>
    </row>
    <row r="70" spans="1:7" ht="15.75">
      <c r="A70" s="6" t="s">
        <v>118</v>
      </c>
      <c r="B70" s="7" t="s">
        <v>119</v>
      </c>
      <c r="C70" s="14">
        <v>22299984.418220002</v>
      </c>
      <c r="D70" s="14">
        <v>5994753.2892200006</v>
      </c>
      <c r="E70" s="12">
        <f t="shared" si="2"/>
        <v>0.26882320528986742</v>
      </c>
      <c r="F70" s="14">
        <v>4601135.0332399998</v>
      </c>
      <c r="G70" s="12">
        <f t="shared" si="3"/>
        <v>1.3028857544740762</v>
      </c>
    </row>
    <row r="71" spans="1:7" ht="31.5">
      <c r="A71" s="6" t="s">
        <v>120</v>
      </c>
      <c r="B71" s="7" t="s">
        <v>121</v>
      </c>
      <c r="C71" s="14">
        <v>4277545.03639</v>
      </c>
      <c r="D71" s="14">
        <v>858548.18485000008</v>
      </c>
      <c r="E71" s="12">
        <f t="shared" si="2"/>
        <v>0.20071049575075076</v>
      </c>
      <c r="F71" s="14">
        <v>517652.98031999997</v>
      </c>
      <c r="G71" s="12">
        <f t="shared" si="3"/>
        <v>1.6585400209987535</v>
      </c>
    </row>
    <row r="72" spans="1:7" ht="31.5">
      <c r="A72" s="4" t="s">
        <v>122</v>
      </c>
      <c r="B72" s="5" t="s">
        <v>123</v>
      </c>
      <c r="C72" s="13">
        <v>10424869.949700002</v>
      </c>
      <c r="D72" s="13">
        <v>2238306.54366</v>
      </c>
      <c r="E72" s="11">
        <f t="shared" si="2"/>
        <v>0.21470834211456155</v>
      </c>
      <c r="F72" s="13">
        <v>1746891.48315</v>
      </c>
      <c r="G72" s="11">
        <f t="shared" si="3"/>
        <v>1.2813082926157948</v>
      </c>
    </row>
    <row r="73" spans="1:7" ht="15.75">
      <c r="A73" s="6" t="s">
        <v>124</v>
      </c>
      <c r="B73" s="7" t="s">
        <v>125</v>
      </c>
      <c r="C73" s="14">
        <v>3596824.4005100001</v>
      </c>
      <c r="D73" s="14">
        <v>661937.37119000009</v>
      </c>
      <c r="E73" s="12">
        <f t="shared" si="2"/>
        <v>0.18403383025764139</v>
      </c>
      <c r="F73" s="14">
        <v>613260.23129999998</v>
      </c>
      <c r="G73" s="12">
        <f t="shared" si="3"/>
        <v>1.0793743624738448</v>
      </c>
    </row>
    <row r="74" spans="1:7" ht="15.75">
      <c r="A74" s="6" t="s">
        <v>126</v>
      </c>
      <c r="B74" s="7" t="s">
        <v>127</v>
      </c>
      <c r="C74" s="14">
        <v>1678724.56657</v>
      </c>
      <c r="D74" s="14">
        <v>224539.51072999998</v>
      </c>
      <c r="E74" s="12">
        <f t="shared" si="2"/>
        <v>0.13375601644335444</v>
      </c>
      <c r="F74" s="14">
        <v>200058.54355</v>
      </c>
      <c r="G74" s="12">
        <f t="shared" si="3"/>
        <v>1.1223690163168738</v>
      </c>
    </row>
    <row r="75" spans="1:7" ht="15.75">
      <c r="A75" s="6" t="s">
        <v>128</v>
      </c>
      <c r="B75" s="7" t="s">
        <v>129</v>
      </c>
      <c r="C75" s="14">
        <v>5025075.4176199995</v>
      </c>
      <c r="D75" s="14">
        <v>1329601.89827</v>
      </c>
      <c r="E75" s="12">
        <f t="shared" si="2"/>
        <v>0.26459342154505067</v>
      </c>
      <c r="F75" s="14">
        <v>914070.38305999991</v>
      </c>
      <c r="G75" s="12">
        <f t="shared" si="3"/>
        <v>1.4545946602262076</v>
      </c>
    </row>
    <row r="76" spans="1:7" ht="47.25">
      <c r="A76" s="6" t="s">
        <v>130</v>
      </c>
      <c r="B76" s="7" t="s">
        <v>131</v>
      </c>
      <c r="C76" s="14">
        <v>124245.565</v>
      </c>
      <c r="D76" s="14">
        <v>22227.763469999998</v>
      </c>
      <c r="E76" s="12">
        <f t="shared" si="2"/>
        <v>0.17890186639659933</v>
      </c>
      <c r="F76" s="14">
        <v>19502.325239999998</v>
      </c>
      <c r="G76" s="12">
        <f t="shared" si="3"/>
        <v>1.1397493989285967</v>
      </c>
    </row>
    <row r="77" spans="1:7" ht="31.5">
      <c r="A77" s="4" t="s">
        <v>132</v>
      </c>
      <c r="B77" s="5" t="s">
        <v>133</v>
      </c>
      <c r="C77" s="13">
        <v>516554.49998999998</v>
      </c>
      <c r="D77" s="13">
        <v>98531.175300000003</v>
      </c>
      <c r="E77" s="11">
        <f t="shared" si="2"/>
        <v>0.19074691112342934</v>
      </c>
      <c r="F77" s="13">
        <v>86614.817319999987</v>
      </c>
      <c r="G77" s="11">
        <f t="shared" si="3"/>
        <v>1.1375787463243709</v>
      </c>
    </row>
    <row r="78" spans="1:7" ht="31.5">
      <c r="A78" s="6" t="s">
        <v>134</v>
      </c>
      <c r="B78" s="7" t="s">
        <v>135</v>
      </c>
      <c r="C78" s="14">
        <v>4081.91</v>
      </c>
      <c r="D78" s="14">
        <v>992.20699999999999</v>
      </c>
      <c r="E78" s="12">
        <f t="shared" si="2"/>
        <v>0.24307419810823855</v>
      </c>
      <c r="F78" s="14">
        <v>1003.682</v>
      </c>
      <c r="G78" s="12">
        <f t="shared" si="3"/>
        <v>0.98856709595270209</v>
      </c>
    </row>
    <row r="79" spans="1:7" ht="31.5">
      <c r="A79" s="6" t="s">
        <v>136</v>
      </c>
      <c r="B79" s="7" t="s">
        <v>137</v>
      </c>
      <c r="C79" s="14">
        <v>174890.08099000002</v>
      </c>
      <c r="D79" s="14">
        <v>38594.621270000003</v>
      </c>
      <c r="E79" s="12">
        <f t="shared" si="2"/>
        <v>0.22067930354613302</v>
      </c>
      <c r="F79" s="14">
        <v>33849.693249999997</v>
      </c>
      <c r="G79" s="12">
        <f t="shared" si="3"/>
        <v>1.1401763964286444</v>
      </c>
    </row>
    <row r="80" spans="1:7" ht="47.25">
      <c r="A80" s="6" t="s">
        <v>138</v>
      </c>
      <c r="B80" s="7" t="s">
        <v>139</v>
      </c>
      <c r="C80" s="14">
        <v>337582.50900000002</v>
      </c>
      <c r="D80" s="14">
        <v>58944.347030000004</v>
      </c>
      <c r="E80" s="12">
        <f t="shared" si="2"/>
        <v>0.17460723070222811</v>
      </c>
      <c r="F80" s="14">
        <v>51761.442069999997</v>
      </c>
      <c r="G80" s="12">
        <f t="shared" si="3"/>
        <v>1.1387694135392548</v>
      </c>
    </row>
    <row r="81" spans="1:7" ht="63">
      <c r="A81" s="4" t="s">
        <v>140</v>
      </c>
      <c r="B81" s="5" t="s">
        <v>141</v>
      </c>
      <c r="C81" s="13">
        <v>5168485.9333199998</v>
      </c>
      <c r="D81" s="13">
        <v>443055.36356999999</v>
      </c>
      <c r="E81" s="11">
        <f t="shared" si="2"/>
        <v>8.5722466750606283E-2</v>
      </c>
      <c r="F81" s="13">
        <v>720240.70937000006</v>
      </c>
      <c r="G81" s="11">
        <f t="shared" si="3"/>
        <v>0.61514901588601378</v>
      </c>
    </row>
    <row r="82" spans="1:7" ht="63">
      <c r="A82" s="6" t="s">
        <v>142</v>
      </c>
      <c r="B82" s="7" t="s">
        <v>143</v>
      </c>
      <c r="C82" s="14">
        <v>5168485.9333199998</v>
      </c>
      <c r="D82" s="14">
        <v>443055.36356999999</v>
      </c>
      <c r="E82" s="12">
        <f t="shared" si="2"/>
        <v>8.5722466750606283E-2</v>
      </c>
      <c r="F82" s="14">
        <v>720240.70937000006</v>
      </c>
      <c r="G82" s="12">
        <f t="shared" si="3"/>
        <v>0.61514901588601378</v>
      </c>
    </row>
    <row r="83" spans="1:7" ht="96.75" customHeight="1">
      <c r="A83" s="4" t="s">
        <v>144</v>
      </c>
      <c r="B83" s="5" t="s">
        <v>145</v>
      </c>
      <c r="C83" s="13">
        <v>1531353.97055</v>
      </c>
      <c r="D83" s="13">
        <v>0</v>
      </c>
      <c r="E83" s="15"/>
      <c r="F83" s="13"/>
      <c r="G83" s="11"/>
    </row>
    <row r="84" spans="1:7" ht="82.5" customHeight="1">
      <c r="A84" s="6" t="s">
        <v>148</v>
      </c>
      <c r="B84" s="7" t="s">
        <v>149</v>
      </c>
      <c r="C84" s="14">
        <v>0</v>
      </c>
      <c r="D84" s="14">
        <v>0</v>
      </c>
      <c r="E84" s="15"/>
      <c r="F84" s="14"/>
      <c r="G84" s="12"/>
    </row>
    <row r="85" spans="1:7" s="9" customFormat="1" ht="18" customHeight="1">
      <c r="A85" s="6" t="s">
        <v>164</v>
      </c>
      <c r="B85" s="7" t="s">
        <v>165</v>
      </c>
      <c r="C85" s="14">
        <v>1104150</v>
      </c>
      <c r="D85" s="14">
        <v>0</v>
      </c>
      <c r="E85" s="15"/>
      <c r="F85" s="14"/>
      <c r="G85" s="12"/>
    </row>
    <row r="86" spans="1:7" s="9" customFormat="1" ht="35.25" customHeight="1">
      <c r="A86" s="6" t="s">
        <v>166</v>
      </c>
      <c r="B86" s="7" t="s">
        <v>167</v>
      </c>
      <c r="C86" s="14">
        <v>427203.97055000003</v>
      </c>
      <c r="D86" s="14">
        <v>0</v>
      </c>
      <c r="E86" s="15"/>
      <c r="F86" s="14"/>
      <c r="G86" s="12"/>
    </row>
    <row r="87" spans="1:7" ht="15.75">
      <c r="A87" s="4" t="s">
        <v>150</v>
      </c>
      <c r="B87" s="5"/>
      <c r="C87" s="13">
        <f>C83+C81+C77+C72+C66+C57+C54+C44+C39+C34+C23+C18+C15+C5</f>
        <v>361645504.65533006</v>
      </c>
      <c r="D87" s="13">
        <f>D83+D81+D77+D72+D66+D57+D54+D44+D39+D34+D23+D18+D15+D5</f>
        <v>71173048.579450011</v>
      </c>
      <c r="E87" s="11">
        <f t="shared" ref="E87" si="4">D87/C87</f>
        <v>0.19680335484131681</v>
      </c>
      <c r="F87" s="13">
        <f>F83+F81+F77+F72+F66+F57+F54+F44+F39+F34+F23+F18+F15+F5</f>
        <v>67324991.367869988</v>
      </c>
      <c r="G87" s="11">
        <f t="shared" ref="G87" si="5">D87/F87</f>
        <v>1.0571564456734035</v>
      </c>
    </row>
    <row r="88" spans="1:7">
      <c r="A88" s="19"/>
      <c r="B88" s="19"/>
    </row>
    <row r="89" spans="1:7" ht="16.5" customHeight="1">
      <c r="A89" s="20" t="s">
        <v>168</v>
      </c>
      <c r="B89" s="20"/>
      <c r="C89" s="20"/>
      <c r="D89" s="20"/>
      <c r="E89" s="20"/>
      <c r="F89" s="20"/>
      <c r="G89" s="20"/>
    </row>
    <row r="90" spans="1:7" ht="17.25" customHeight="1">
      <c r="A90" s="20"/>
      <c r="B90" s="20"/>
      <c r="C90" s="20"/>
      <c r="D90" s="20"/>
      <c r="E90" s="20"/>
      <c r="F90" s="20"/>
      <c r="G90" s="20"/>
    </row>
  </sheetData>
  <mergeCells count="4">
    <mergeCell ref="A1:G2"/>
    <mergeCell ref="A3:G3"/>
    <mergeCell ref="A88:B88"/>
    <mergeCell ref="A89:G90"/>
  </mergeCells>
  <pageMargins left="0.39370078740157483" right="0.31496062992125984" top="0.47244094488188981" bottom="0.55118110236220474" header="0.31496062992125984" footer="0.31496062992125984"/>
  <pageSetup paperSize="9" scale="9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2023-06-06T10:40:18Z</cp:lastPrinted>
  <dcterms:created xsi:type="dcterms:W3CDTF">2019-06-13T11:12:32Z</dcterms:created>
  <dcterms:modified xsi:type="dcterms:W3CDTF">2023-06-06T10:40:20Z</dcterms:modified>
</cp:coreProperties>
</file>