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30" windowWidth="19425" windowHeight="10965"/>
  </bookViews>
  <sheets>
    <sheet name="Универсальный отчет" sheetId="1" r:id="rId1"/>
  </sheets>
  <definedNames>
    <definedName name="_xlnm._FilterDatabase" localSheetId="0" hidden="1">'Универсальный отчет'!$A$4:$A$4</definedName>
    <definedName name="_xlnm.Print_Titles" localSheetId="0">'Универсальный отчет'!$4:$4</definedName>
    <definedName name="_xlnm.Print_Area" localSheetId="0">'Универсальный отчет'!$A$4:$D$43</definedName>
  </definedNames>
  <calcPr calcId="125725"/>
</workbook>
</file>

<file path=xl/calcChain.xml><?xml version="1.0" encoding="utf-8"?>
<calcChain xmlns="http://schemas.openxmlformats.org/spreadsheetml/2006/main">
  <c r="C43" i="1"/>
  <c r="C21"/>
  <c r="C12"/>
  <c r="C11"/>
  <c r="D15" l="1"/>
  <c r="D42"/>
  <c r="D41"/>
  <c r="D40"/>
  <c r="D39"/>
  <c r="D38"/>
  <c r="D36"/>
  <c r="D35"/>
  <c r="D34"/>
  <c r="D33"/>
  <c r="D32"/>
  <c r="D31"/>
  <c r="D30"/>
  <c r="D29"/>
  <c r="D28"/>
  <c r="D27"/>
  <c r="D25"/>
  <c r="D24"/>
  <c r="D23"/>
  <c r="D22"/>
  <c r="D21"/>
  <c r="D20"/>
  <c r="D19"/>
  <c r="D18"/>
  <c r="D17"/>
  <c r="D16"/>
  <c r="D14"/>
  <c r="D13"/>
  <c r="D12"/>
  <c r="D10"/>
  <c r="D9"/>
  <c r="D8"/>
  <c r="D7"/>
  <c r="D6"/>
  <c r="D5"/>
  <c r="B43" l="1"/>
  <c r="D43" s="1"/>
</calcChain>
</file>

<file path=xl/sharedStrings.xml><?xml version="1.0" encoding="utf-8"?>
<sst xmlns="http://schemas.openxmlformats.org/spreadsheetml/2006/main" count="45" uniqueCount="45">
  <si>
    <t xml:space="preserve">Наименование </t>
  </si>
  <si>
    <t>Факт на 01.04.2019</t>
  </si>
  <si>
    <t>тыс. рублей</t>
  </si>
  <si>
    <t>Налоговые и неналоговые доходы</t>
  </si>
  <si>
    <t>(Налоговые доходы)</t>
  </si>
  <si>
    <t>(Неналоговые доходы)</t>
  </si>
  <si>
    <t>Налог на прибыль организаций</t>
  </si>
  <si>
    <t>Налог на доходы физических лиц</t>
  </si>
  <si>
    <t>Акцизы по подакцизным товарам</t>
  </si>
  <si>
    <t>Акцизы на этиловый спирт</t>
  </si>
  <si>
    <t xml:space="preserve">Акцизы на  вина </t>
  </si>
  <si>
    <t>Акцизы на пиво</t>
  </si>
  <si>
    <t>Акцизы на алкогольную продукцию св. 9 %</t>
  </si>
  <si>
    <t>Доходы от акцизов на нефтепродукты</t>
  </si>
  <si>
    <t>Упрощенный налог</t>
  </si>
  <si>
    <t>Налог на имущество организаций</t>
  </si>
  <si>
    <t>Транспортный налог</t>
  </si>
  <si>
    <t>Налог на добычу полезных ископаемых</t>
  </si>
  <si>
    <t>Государственная пошлина</t>
  </si>
  <si>
    <t>Прочие налоговые доходы</t>
  </si>
  <si>
    <t>Доходы от использования имущества</t>
  </si>
  <si>
    <t>Доходы от размещения средств бюджетов</t>
  </si>
  <si>
    <t xml:space="preserve">Проценты от бюджетных кредитов </t>
  </si>
  <si>
    <t>Доходы от аренды</t>
  </si>
  <si>
    <t>Платежи от унитарных предприятий</t>
  </si>
  <si>
    <t>Платежи при пользовании природными ресурсами</t>
  </si>
  <si>
    <t>Негативное воздействие на окружающую среду</t>
  </si>
  <si>
    <t xml:space="preserve">Доходы от оказания платных услуг </t>
  </si>
  <si>
    <t>Доходы от продажи активов</t>
  </si>
  <si>
    <t>Административные платежи</t>
  </si>
  <si>
    <t>Штрафы</t>
  </si>
  <si>
    <t>Штрафы за нарушение ПДД</t>
  </si>
  <si>
    <t>Прочие неналоговые доходы</t>
  </si>
  <si>
    <t>Безвозмездные поступления</t>
  </si>
  <si>
    <t>Безвозмездные поступления от других бюджетов</t>
  </si>
  <si>
    <t xml:space="preserve">Дотации </t>
  </si>
  <si>
    <t xml:space="preserve">Субсидии </t>
  </si>
  <si>
    <t xml:space="preserve">Субвенции </t>
  </si>
  <si>
    <t>Иные межбюджетные трансферты</t>
  </si>
  <si>
    <t>Доходы от возврата остатков межбюджетных трансфертов</t>
  </si>
  <si>
    <t>Возврат остатков межбюджетных трансфертов</t>
  </si>
  <si>
    <t>Итого доходы областного бюджета</t>
  </si>
  <si>
    <t>Факт на 01.04.2020</t>
  </si>
  <si>
    <t>Сведения о доходах бюджета Самарской области в разрезе видов доходов за I квартал 2020 года в сравнении с I кварталом 2019 года</t>
  </si>
  <si>
    <t>I квартал 2020/I квартал 2019, %</t>
  </si>
</sst>
</file>

<file path=xl/styles.xml><?xml version="1.0" encoding="utf-8"?>
<styleSheet xmlns="http://schemas.openxmlformats.org/spreadsheetml/2006/main">
  <numFmts count="1">
    <numFmt numFmtId="164" formatCode="&quot;₽&quot;###,##0.00"/>
  </numFmts>
  <fonts count="10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2" borderId="0"/>
  </cellStyleXfs>
  <cellXfs count="18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4" fontId="5" fillId="3" borderId="1" xfId="0" applyNumberFormat="1" applyFont="1" applyFill="1" applyBorder="1" applyAlignment="1">
      <alignment horizontal="righ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10" fontId="4" fillId="0" borderId="1" xfId="1" applyNumberFormat="1" applyFont="1" applyBorder="1" applyAlignment="1">
      <alignment horizontal="right" vertical="center"/>
    </xf>
    <xf numFmtId="4" fontId="4" fillId="3" borderId="1" xfId="0" applyNumberFormat="1" applyFont="1" applyFill="1" applyBorder="1" applyAlignment="1">
      <alignment vertical="center" wrapText="1"/>
    </xf>
    <xf numFmtId="164" fontId="9" fillId="0" borderId="0" xfId="0" applyNumberFormat="1" applyFont="1" applyBorder="1" applyAlignment="1">
      <alignment horizontal="right" vertical="top" wrapText="1"/>
    </xf>
    <xf numFmtId="4" fontId="0" fillId="0" borderId="0" xfId="0" applyNumberFormat="1"/>
    <xf numFmtId="10" fontId="5" fillId="0" borderId="1" xfId="1" applyNumberFormat="1" applyFont="1" applyBorder="1" applyAlignment="1">
      <alignment horizontal="right" vertical="center"/>
    </xf>
    <xf numFmtId="10" fontId="3" fillId="0" borderId="1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</cellXfs>
  <cellStyles count="3">
    <cellStyle name="Обычный" xfId="0" builtinId="0"/>
    <cellStyle name="Обычный 3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workbookViewId="0">
      <selection activeCell="D5" sqref="D5"/>
    </sheetView>
  </sheetViews>
  <sheetFormatPr defaultColWidth="17.140625" defaultRowHeight="15"/>
  <cols>
    <col min="1" max="1" width="30" bestFit="1" customWidth="1"/>
    <col min="2" max="3" width="20.7109375" customWidth="1"/>
    <col min="4" max="4" width="17.85546875" customWidth="1"/>
    <col min="6" max="6" width="41.5703125" customWidth="1"/>
  </cols>
  <sheetData>
    <row r="1" spans="1:4" ht="15" customHeight="1">
      <c r="A1" s="16" t="s">
        <v>43</v>
      </c>
      <c r="B1" s="16"/>
      <c r="C1" s="16"/>
      <c r="D1" s="16"/>
    </row>
    <row r="2" spans="1:4" ht="23.25" customHeight="1">
      <c r="A2" s="16"/>
      <c r="B2" s="16"/>
      <c r="C2" s="16"/>
      <c r="D2" s="16"/>
    </row>
    <row r="3" spans="1:4" ht="15.75">
      <c r="A3" s="17" t="s">
        <v>2</v>
      </c>
      <c r="B3" s="17"/>
      <c r="C3" s="17"/>
      <c r="D3" s="17"/>
    </row>
    <row r="4" spans="1:4" ht="36" customHeight="1">
      <c r="A4" s="1" t="s">
        <v>0</v>
      </c>
      <c r="B4" s="1" t="s">
        <v>1</v>
      </c>
      <c r="C4" s="1" t="s">
        <v>42</v>
      </c>
      <c r="D4" s="2" t="s">
        <v>44</v>
      </c>
    </row>
    <row r="5" spans="1:4" ht="35.25" customHeight="1">
      <c r="A5" s="5" t="s">
        <v>3</v>
      </c>
      <c r="B5" s="9">
        <v>33688396.612000003</v>
      </c>
      <c r="C5" s="9">
        <v>36900109.936999999</v>
      </c>
      <c r="D5" s="10">
        <f>C5/B5</f>
        <v>1.0953358915234324</v>
      </c>
    </row>
    <row r="6" spans="1:4" ht="15.75">
      <c r="A6" s="6" t="s">
        <v>4</v>
      </c>
      <c r="B6" s="4">
        <v>33089460.149</v>
      </c>
      <c r="C6" s="4">
        <v>35039117.314999998</v>
      </c>
      <c r="D6" s="15">
        <f t="shared" ref="D6:D43" si="0">C6/B6</f>
        <v>1.0589207910077951</v>
      </c>
    </row>
    <row r="7" spans="1:4" ht="15.75">
      <c r="A7" s="6" t="s">
        <v>5</v>
      </c>
      <c r="B7" s="4">
        <v>598936.46299999999</v>
      </c>
      <c r="C7" s="4">
        <v>1860992.622</v>
      </c>
      <c r="D7" s="15">
        <f t="shared" si="0"/>
        <v>3.1071620062644274</v>
      </c>
    </row>
    <row r="8" spans="1:4" ht="31.5">
      <c r="A8" s="7" t="s">
        <v>6</v>
      </c>
      <c r="B8" s="3">
        <v>15124156.744000001</v>
      </c>
      <c r="C8" s="3">
        <v>14955888.375</v>
      </c>
      <c r="D8" s="14">
        <f t="shared" si="0"/>
        <v>0.9888741982876661</v>
      </c>
    </row>
    <row r="9" spans="1:4" ht="31.5">
      <c r="A9" s="7" t="s">
        <v>7</v>
      </c>
      <c r="B9" s="3">
        <v>9349223.6040000003</v>
      </c>
      <c r="C9" s="3">
        <v>10147297.206</v>
      </c>
      <c r="D9" s="14">
        <f t="shared" si="0"/>
        <v>1.0853625537053739</v>
      </c>
    </row>
    <row r="10" spans="1:4" ht="31.5">
      <c r="A10" s="7" t="s">
        <v>8</v>
      </c>
      <c r="B10" s="3">
        <v>4262614.7699999996</v>
      </c>
      <c r="C10" s="3">
        <v>5084810.4469999997</v>
      </c>
      <c r="D10" s="14">
        <f t="shared" si="0"/>
        <v>1.1928852878722607</v>
      </c>
    </row>
    <row r="11" spans="1:4" ht="15.75">
      <c r="A11" s="6" t="s">
        <v>9</v>
      </c>
      <c r="B11" s="4"/>
      <c r="C11" s="4">
        <f>2054.521+304.029+283.371</f>
        <v>2641.9210000000003</v>
      </c>
      <c r="D11" s="15"/>
    </row>
    <row r="12" spans="1:4" ht="15.75">
      <c r="A12" s="6" t="s">
        <v>10</v>
      </c>
      <c r="B12" s="4">
        <v>41216.141000000003</v>
      </c>
      <c r="C12" s="4">
        <f>3072.126+3712.839</f>
        <v>6784.9650000000001</v>
      </c>
      <c r="D12" s="15">
        <f t="shared" si="0"/>
        <v>0.16461912336722645</v>
      </c>
    </row>
    <row r="13" spans="1:4" ht="15.75">
      <c r="A13" s="6" t="s">
        <v>11</v>
      </c>
      <c r="B13" s="4">
        <v>1668353.1189999999</v>
      </c>
      <c r="C13" s="4">
        <v>1801051.0349999999</v>
      </c>
      <c r="D13" s="15">
        <f t="shared" si="0"/>
        <v>1.0795382671023135</v>
      </c>
    </row>
    <row r="14" spans="1:4" ht="31.5">
      <c r="A14" s="6" t="s">
        <v>12</v>
      </c>
      <c r="B14" s="4">
        <v>518302.09499999997</v>
      </c>
      <c r="C14" s="4">
        <v>556964.95700000005</v>
      </c>
      <c r="D14" s="15">
        <f t="shared" si="0"/>
        <v>1.0745952261682448</v>
      </c>
    </row>
    <row r="15" spans="1:4" ht="31.5">
      <c r="A15" s="6" t="s">
        <v>13</v>
      </c>
      <c r="B15" s="4">
        <v>2034743.415</v>
      </c>
      <c r="C15" s="4">
        <v>2717367.568</v>
      </c>
      <c r="D15" s="15">
        <f t="shared" si="0"/>
        <v>1.3354841440781859</v>
      </c>
    </row>
    <row r="16" spans="1:4" ht="15.75">
      <c r="A16" s="7" t="s">
        <v>14</v>
      </c>
      <c r="B16" s="3">
        <v>1434654.5349999999</v>
      </c>
      <c r="C16" s="3">
        <v>1725594.656</v>
      </c>
      <c r="D16" s="14">
        <f t="shared" si="0"/>
        <v>1.2027945501179489</v>
      </c>
    </row>
    <row r="17" spans="1:5" ht="31.5">
      <c r="A17" s="7" t="s">
        <v>15</v>
      </c>
      <c r="B17" s="3">
        <v>2310014.3560000001</v>
      </c>
      <c r="C17" s="3">
        <v>2461661.716</v>
      </c>
      <c r="D17" s="14">
        <f t="shared" si="0"/>
        <v>1.0656477998096043</v>
      </c>
    </row>
    <row r="18" spans="1:5" ht="15.75">
      <c r="A18" s="7" t="s">
        <v>16</v>
      </c>
      <c r="B18" s="3">
        <v>571788.74699999997</v>
      </c>
      <c r="C18" s="3">
        <v>620159.50899999996</v>
      </c>
      <c r="D18" s="14">
        <f t="shared" si="0"/>
        <v>1.0845955123352575</v>
      </c>
      <c r="E18" s="13"/>
    </row>
    <row r="19" spans="1:5" ht="31.5">
      <c r="A19" s="7" t="s">
        <v>17</v>
      </c>
      <c r="B19" s="3">
        <v>8399.7070000000003</v>
      </c>
      <c r="C19" s="3">
        <v>13137.81</v>
      </c>
      <c r="D19" s="14">
        <f t="shared" si="0"/>
        <v>1.5640795565845331</v>
      </c>
    </row>
    <row r="20" spans="1:5" ht="15.75">
      <c r="A20" s="7" t="s">
        <v>18</v>
      </c>
      <c r="B20" s="3">
        <v>26116.317999999999</v>
      </c>
      <c r="C20" s="3">
        <v>20046.111000000001</v>
      </c>
      <c r="D20" s="14">
        <f t="shared" si="0"/>
        <v>0.76757033667609653</v>
      </c>
    </row>
    <row r="21" spans="1:5" ht="15.75">
      <c r="A21" s="7" t="s">
        <v>19</v>
      </c>
      <c r="B21" s="3">
        <v>2491.3680000000004</v>
      </c>
      <c r="C21" s="3">
        <f>2569+121.185+83.555</f>
        <v>2773.74</v>
      </c>
      <c r="D21" s="14">
        <f t="shared" si="0"/>
        <v>1.1133401408382861</v>
      </c>
    </row>
    <row r="22" spans="1:5" ht="31.5">
      <c r="A22" s="7" t="s">
        <v>20</v>
      </c>
      <c r="B22" s="3">
        <v>144282.34</v>
      </c>
      <c r="C22" s="3">
        <v>145469.55600000001</v>
      </c>
      <c r="D22" s="14">
        <f t="shared" si="0"/>
        <v>1.008228422133991</v>
      </c>
    </row>
    <row r="23" spans="1:5" ht="31.5">
      <c r="A23" s="6" t="s">
        <v>21</v>
      </c>
      <c r="B23" s="4">
        <v>124890.52</v>
      </c>
      <c r="C23" s="4">
        <v>120194.18</v>
      </c>
      <c r="D23" s="15">
        <f t="shared" si="0"/>
        <v>0.96239634521499307</v>
      </c>
    </row>
    <row r="24" spans="1:5" ht="31.5">
      <c r="A24" s="6" t="s">
        <v>22</v>
      </c>
      <c r="B24" s="4">
        <v>3672.489</v>
      </c>
      <c r="C24" s="4">
        <v>3118.1689999999999</v>
      </c>
      <c r="D24" s="15">
        <f t="shared" si="0"/>
        <v>0.84906149480638327</v>
      </c>
    </row>
    <row r="25" spans="1:5" ht="15.75">
      <c r="A25" s="6" t="s">
        <v>23</v>
      </c>
      <c r="B25" s="4">
        <v>9573.09</v>
      </c>
      <c r="C25" s="4">
        <v>21304.714</v>
      </c>
      <c r="D25" s="15">
        <f t="shared" si="0"/>
        <v>2.2254793384372236</v>
      </c>
    </row>
    <row r="26" spans="1:5" ht="31.5">
      <c r="A26" s="6" t="s">
        <v>24</v>
      </c>
      <c r="B26" s="4">
        <v>0</v>
      </c>
      <c r="C26" s="4">
        <v>0</v>
      </c>
      <c r="D26" s="15"/>
    </row>
    <row r="27" spans="1:5" ht="31.5">
      <c r="A27" s="7" t="s">
        <v>25</v>
      </c>
      <c r="B27" s="3">
        <v>56794.271999999997</v>
      </c>
      <c r="C27" s="3">
        <v>71493.328999999998</v>
      </c>
      <c r="D27" s="14">
        <f t="shared" si="0"/>
        <v>1.258812314734838</v>
      </c>
    </row>
    <row r="28" spans="1:5" ht="31.5">
      <c r="A28" s="6" t="s">
        <v>26</v>
      </c>
      <c r="B28" s="4">
        <v>48882.826000000001</v>
      </c>
      <c r="C28" s="4">
        <v>60859.139000000003</v>
      </c>
      <c r="D28" s="15">
        <f t="shared" si="0"/>
        <v>1.2450004220296103</v>
      </c>
    </row>
    <row r="29" spans="1:5" ht="31.5">
      <c r="A29" s="7" t="s">
        <v>27</v>
      </c>
      <c r="B29" s="3">
        <v>23894.04</v>
      </c>
      <c r="C29" s="3">
        <v>36310.279000000002</v>
      </c>
      <c r="D29" s="14">
        <f t="shared" si="0"/>
        <v>1.5196374911902717</v>
      </c>
    </row>
    <row r="30" spans="1:5" ht="15.75">
      <c r="A30" s="7" t="s">
        <v>28</v>
      </c>
      <c r="B30" s="3">
        <v>705.95100000000002</v>
      </c>
      <c r="C30" s="3">
        <v>7869.0060000000003</v>
      </c>
      <c r="D30" s="14">
        <f t="shared" si="0"/>
        <v>11.146674485906246</v>
      </c>
    </row>
    <row r="31" spans="1:5" ht="15.75">
      <c r="A31" s="7" t="s">
        <v>29</v>
      </c>
      <c r="B31" s="3">
        <v>571.28499999999997</v>
      </c>
      <c r="C31" s="3">
        <v>343.79</v>
      </c>
      <c r="D31" s="14">
        <f t="shared" si="0"/>
        <v>0.60178369815416133</v>
      </c>
    </row>
    <row r="32" spans="1:5" ht="15.75">
      <c r="A32" s="7" t="s">
        <v>30</v>
      </c>
      <c r="B32" s="3">
        <v>372544.16800000001</v>
      </c>
      <c r="C32" s="3">
        <v>368864.75099999999</v>
      </c>
      <c r="D32" s="14">
        <f t="shared" si="0"/>
        <v>0.99012354153937521</v>
      </c>
    </row>
    <row r="33" spans="1:4" ht="24.75" customHeight="1">
      <c r="A33" s="6" t="s">
        <v>31</v>
      </c>
      <c r="B33" s="4">
        <v>345821.46100000001</v>
      </c>
      <c r="C33" s="4">
        <v>283473</v>
      </c>
      <c r="D33" s="15">
        <f t="shared" si="0"/>
        <v>0.8197091041726875</v>
      </c>
    </row>
    <row r="34" spans="1:4" ht="15.75">
      <c r="A34" s="7" t="s">
        <v>32</v>
      </c>
      <c r="B34" s="3">
        <v>144.40700000000001</v>
      </c>
      <c r="C34" s="3">
        <v>1230641.909</v>
      </c>
      <c r="D34" s="14">
        <f t="shared" si="0"/>
        <v>8522.037775177103</v>
      </c>
    </row>
    <row r="35" spans="1:4" ht="31.5">
      <c r="A35" s="5" t="s">
        <v>33</v>
      </c>
      <c r="B35" s="11">
        <v>2135844.6740000001</v>
      </c>
      <c r="C35" s="11">
        <v>3443482.4959999998</v>
      </c>
      <c r="D35" s="10">
        <f t="shared" si="0"/>
        <v>1.61223451214318</v>
      </c>
    </row>
    <row r="36" spans="1:4" ht="31.5">
      <c r="A36" s="7" t="s">
        <v>34</v>
      </c>
      <c r="B36" s="3">
        <v>2075953.9170000001</v>
      </c>
      <c r="C36" s="3">
        <v>3251098.0929999999</v>
      </c>
      <c r="D36" s="14">
        <f t="shared" si="0"/>
        <v>1.566074307515565</v>
      </c>
    </row>
    <row r="37" spans="1:4" ht="15.75">
      <c r="A37" s="7" t="s">
        <v>35</v>
      </c>
      <c r="B37" s="3">
        <v>0</v>
      </c>
      <c r="C37" s="3"/>
      <c r="D37" s="14"/>
    </row>
    <row r="38" spans="1:4" ht="15.75">
      <c r="A38" s="7" t="s">
        <v>36</v>
      </c>
      <c r="B38" s="3">
        <v>576343.11600000004</v>
      </c>
      <c r="C38" s="3">
        <v>1335543.6980000001</v>
      </c>
      <c r="D38" s="14">
        <f t="shared" si="0"/>
        <v>2.317271883577074</v>
      </c>
    </row>
    <row r="39" spans="1:4" ht="15.75">
      <c r="A39" s="7" t="s">
        <v>37</v>
      </c>
      <c r="B39" s="3">
        <v>1415833.135</v>
      </c>
      <c r="C39" s="3">
        <v>1787828.6059999999</v>
      </c>
      <c r="D39" s="14">
        <f t="shared" si="0"/>
        <v>1.2627396278587588</v>
      </c>
    </row>
    <row r="40" spans="1:4" ht="31.5">
      <c r="A40" s="7" t="s">
        <v>38</v>
      </c>
      <c r="B40" s="3">
        <v>83777.665999999997</v>
      </c>
      <c r="C40" s="3">
        <v>127725.788</v>
      </c>
      <c r="D40" s="14">
        <f t="shared" si="0"/>
        <v>1.5245804054746523</v>
      </c>
    </row>
    <row r="41" spans="1:4" ht="47.25">
      <c r="A41" s="7" t="s">
        <v>39</v>
      </c>
      <c r="B41" s="3">
        <v>75673.857999999993</v>
      </c>
      <c r="C41" s="3">
        <v>214808.139</v>
      </c>
      <c r="D41" s="14">
        <f t="shared" si="0"/>
        <v>2.8386043037478017</v>
      </c>
    </row>
    <row r="42" spans="1:4" ht="31.5">
      <c r="A42" s="7" t="s">
        <v>40</v>
      </c>
      <c r="B42" s="3">
        <v>-15783.101000000001</v>
      </c>
      <c r="C42" s="3">
        <v>-22423.735000000001</v>
      </c>
      <c r="D42" s="14">
        <f t="shared" si="0"/>
        <v>1.4207433000650507</v>
      </c>
    </row>
    <row r="43" spans="1:4" ht="33.75" customHeight="1">
      <c r="A43" s="8" t="s">
        <v>41</v>
      </c>
      <c r="B43" s="9">
        <f>B5+B35</f>
        <v>35824241.286000006</v>
      </c>
      <c r="C43" s="9">
        <f>C5+C35</f>
        <v>40343592.432999998</v>
      </c>
      <c r="D43" s="10">
        <f t="shared" si="0"/>
        <v>1.1261534364655517</v>
      </c>
    </row>
    <row r="46" spans="1:4" ht="18.75">
      <c r="C46" s="12"/>
    </row>
    <row r="47" spans="1:4" ht="18.75">
      <c r="C47" s="12"/>
    </row>
  </sheetData>
  <mergeCells count="2">
    <mergeCell ref="A1:D2"/>
    <mergeCell ref="A3:D3"/>
  </mergeCells>
  <pageMargins left="0.64" right="0.31496062992125984" top="0.47244094488188981" bottom="0.55118110236220474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Универсальный отчет</vt:lpstr>
      <vt:lpstr>'Универсальный отчет'!Заголовки_для_печати</vt:lpstr>
      <vt:lpstr>'Универсальный отчет'!Область_печати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2020-06-23T06:57:37Z</cp:lastPrinted>
  <dcterms:created xsi:type="dcterms:W3CDTF">2019-06-13T11:12:32Z</dcterms:created>
  <dcterms:modified xsi:type="dcterms:W3CDTF">2020-06-25T08:40:18Z</dcterms:modified>
</cp:coreProperties>
</file>