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9425" windowHeight="11025"/>
  </bookViews>
  <sheets>
    <sheet name="Универсальный отчет" sheetId="1" r:id="rId1"/>
  </sheets>
  <definedNames>
    <definedName name="_xlnm._FilterDatabase" localSheetId="0" hidden="1">'Универсальный отчет'!$A$4:$A$4</definedName>
    <definedName name="_xlnm.Print_Titles" localSheetId="0">'Универсальный отчет'!$4:$4</definedName>
    <definedName name="_xlnm.Print_Area" localSheetId="0">'Универсальный отчет'!$A$1:$D$51</definedName>
  </definedNames>
  <calcPr calcId="125725"/>
</workbook>
</file>

<file path=xl/calcChain.xml><?xml version="1.0" encoding="utf-8"?>
<calcChain xmlns="http://schemas.openxmlformats.org/spreadsheetml/2006/main">
  <c r="D6" i="1"/>
  <c r="D7"/>
  <c r="D8"/>
  <c r="D9"/>
  <c r="D10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3"/>
  <c r="D44"/>
  <c r="D45"/>
  <c r="D48"/>
  <c r="D49"/>
  <c r="D50"/>
  <c r="D5"/>
  <c r="C51"/>
  <c r="C25"/>
  <c r="C11"/>
  <c r="C12"/>
  <c r="D12" s="1"/>
  <c r="B51" l="1"/>
  <c r="D51" s="1"/>
</calcChain>
</file>

<file path=xl/sharedStrings.xml><?xml version="1.0" encoding="utf-8"?>
<sst xmlns="http://schemas.openxmlformats.org/spreadsheetml/2006/main" count="53" uniqueCount="53">
  <si>
    <t xml:space="preserve">Наименование </t>
  </si>
  <si>
    <t>Факт на 01.04.2019</t>
  </si>
  <si>
    <t>тыс. рублей</t>
  </si>
  <si>
    <t>Налоговые и неналоговые доходы</t>
  </si>
  <si>
    <t>(Налоговые доходы)</t>
  </si>
  <si>
    <t>(Неналоговые доходы)</t>
  </si>
  <si>
    <t>Налог на прибыль организаций</t>
  </si>
  <si>
    <t>Налог на доходы физических лиц</t>
  </si>
  <si>
    <t>Акцизы по подакцизным товарам</t>
  </si>
  <si>
    <t>Акцизы на этиловый спирт</t>
  </si>
  <si>
    <t xml:space="preserve">Акцизы на  вина </t>
  </si>
  <si>
    <t>Акцизы на пиво</t>
  </si>
  <si>
    <t>Акцизы на алкогольную продукцию св. 9 %</t>
  </si>
  <si>
    <t>Доходы от акцизов на нефтепродукты</t>
  </si>
  <si>
    <t>Упрощенный налог</t>
  </si>
  <si>
    <t>Единый 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</si>
  <si>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</si>
  <si>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</si>
  <si>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</si>
  <si>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</si>
  <si>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</si>
  <si>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полезных ископаемых</t>
  </si>
  <si>
    <t>Государственная пошлина</t>
  </si>
  <si>
    <t>Прочие налоговые доходы</t>
  </si>
  <si>
    <t>Доходы от использования имущества</t>
  </si>
  <si>
    <t>Доходы в виде дивидендов</t>
  </si>
  <si>
    <t>Доходы от размещения средств бюджетов</t>
  </si>
  <si>
    <t xml:space="preserve">Проценты от бюджетных кредитов </t>
  </si>
  <si>
    <t>Доходы от аренды</t>
  </si>
  <si>
    <t>Платежи от унитарных предприятий</t>
  </si>
  <si>
    <t>Платежи при пользовании природными ресурсами</t>
  </si>
  <si>
    <t>Негативное воздействие на окружающую среду</t>
  </si>
  <si>
    <t xml:space="preserve">Доходы от оказания платных услуг </t>
  </si>
  <si>
    <t>Доходы от продажи активов</t>
  </si>
  <si>
    <t>Административные платежи</t>
  </si>
  <si>
    <t>Штрафы</t>
  </si>
  <si>
    <t>Штрафы за нарушение ПДД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</si>
  <si>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</si>
  <si>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</si>
  <si>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</si>
  <si>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 xml:space="preserve">Дотации </t>
  </si>
  <si>
    <t xml:space="preserve">Субсидии </t>
  </si>
  <si>
    <t xml:space="preserve">Субвенции </t>
  </si>
  <si>
    <t>Иные межбюджетные трансферты</t>
  </si>
  <si>
    <t>Поступления от государственных организаций</t>
  </si>
  <si>
    <t xml:space="preserve">Поступления от негосударственных организаций </t>
  </si>
  <si>
    <t xml:space="preserve">Прочие безвозмездные поступления </t>
  </si>
  <si>
    <t>Доходы от возврата остатков межбюджетных трансфертов</t>
  </si>
  <si>
    <t>Возврат остатков межбюджетных трансфертов</t>
  </si>
  <si>
    <t>Итого доходы  бюджета</t>
  </si>
  <si>
    <t>Факт на 01.04.2020</t>
  </si>
  <si>
    <t>I квартал 2020/I квартал 2019, %</t>
  </si>
  <si>
    <t>Сведения о доходах консолидированного бюджета Самарской области в разрезе видов доходов за I квартал 2020 года в сравнении с I кварталом 2019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</si>
</sst>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2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4" fontId="5" fillId="3" borderId="1" xfId="0" applyNumberFormat="1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0" fontId="4" fillId="0" borderId="1" xfId="1" applyNumberFormat="1" applyFont="1" applyBorder="1" applyAlignment="1">
      <alignment horizontal="right" vertical="center"/>
    </xf>
    <xf numFmtId="164" fontId="7" fillId="2" borderId="1" xfId="3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0" fontId="5" fillId="0" borderId="1" xfId="1" applyNumberFormat="1" applyFont="1" applyBorder="1" applyAlignment="1">
      <alignment horizontal="right" vertical="center"/>
    </xf>
    <xf numFmtId="10" fontId="3" fillId="0" borderId="1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</cellXfs>
  <cellStyles count="4">
    <cellStyle name="Обычный" xfId="0" builtinId="0"/>
    <cellStyle name="Обычный 3" xfId="2"/>
    <cellStyle name="Процентный" xfId="1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topLeftCell="A46" workbookViewId="0">
      <selection activeCell="C18" sqref="C18"/>
    </sheetView>
  </sheetViews>
  <sheetFormatPr defaultColWidth="17.140625" defaultRowHeight="15"/>
  <cols>
    <col min="1" max="1" width="30" bestFit="1" customWidth="1"/>
    <col min="2" max="2" width="20.7109375" customWidth="1"/>
    <col min="3" max="3" width="19.85546875" customWidth="1"/>
    <col min="4" max="4" width="17.85546875" customWidth="1"/>
  </cols>
  <sheetData>
    <row r="1" spans="1:4" ht="15" customHeight="1">
      <c r="A1" s="14" t="s">
        <v>52</v>
      </c>
      <c r="B1" s="14"/>
      <c r="C1" s="14"/>
      <c r="D1" s="14"/>
    </row>
    <row r="2" spans="1:4" ht="23.25" customHeight="1">
      <c r="A2" s="14"/>
      <c r="B2" s="14"/>
      <c r="C2" s="14"/>
      <c r="D2" s="14"/>
    </row>
    <row r="3" spans="1:4" ht="15.75">
      <c r="A3" s="15" t="s">
        <v>2</v>
      </c>
      <c r="B3" s="15"/>
      <c r="C3" s="15"/>
      <c r="D3" s="15"/>
    </row>
    <row r="4" spans="1:4" ht="36" customHeight="1">
      <c r="A4" s="1" t="s">
        <v>0</v>
      </c>
      <c r="B4" s="1" t="s">
        <v>1</v>
      </c>
      <c r="C4" s="1" t="s">
        <v>50</v>
      </c>
      <c r="D4" s="2" t="s">
        <v>51</v>
      </c>
    </row>
    <row r="5" spans="1:4" ht="35.25" customHeight="1">
      <c r="A5" s="5" t="s">
        <v>3</v>
      </c>
      <c r="B5" s="10">
        <v>41179473.612710007</v>
      </c>
      <c r="C5" s="10">
        <v>44829561.093999997</v>
      </c>
      <c r="D5" s="9">
        <f>C5/B5</f>
        <v>1.0886385172287243</v>
      </c>
    </row>
    <row r="6" spans="1:4" ht="15.75">
      <c r="A6" s="6" t="s">
        <v>4</v>
      </c>
      <c r="B6" s="4">
        <v>39462419.274090007</v>
      </c>
      <c r="C6" s="4">
        <v>41762663.276000001</v>
      </c>
      <c r="D6" s="13">
        <f t="shared" ref="D6:D51" si="0">C6/B6</f>
        <v>1.0582894826070706</v>
      </c>
    </row>
    <row r="7" spans="1:4" ht="15.75">
      <c r="A7" s="6" t="s">
        <v>5</v>
      </c>
      <c r="B7" s="4">
        <v>1717054.3386199998</v>
      </c>
      <c r="C7" s="4">
        <v>3066897.818</v>
      </c>
      <c r="D7" s="13">
        <f t="shared" si="0"/>
        <v>1.7861390574656317</v>
      </c>
    </row>
    <row r="8" spans="1:4" ht="31.5">
      <c r="A8" s="7" t="s">
        <v>6</v>
      </c>
      <c r="B8" s="3">
        <v>15124156.744000001</v>
      </c>
      <c r="C8" s="3">
        <v>14955888.375</v>
      </c>
      <c r="D8" s="12">
        <f t="shared" si="0"/>
        <v>0.9888741982876661</v>
      </c>
    </row>
    <row r="9" spans="1:4" ht="31.5">
      <c r="A9" s="7" t="s">
        <v>7</v>
      </c>
      <c r="B9" s="3">
        <v>13590144.857999999</v>
      </c>
      <c r="C9" s="3">
        <v>14745159.925000001</v>
      </c>
      <c r="D9" s="12">
        <f t="shared" si="0"/>
        <v>1.0849891652420531</v>
      </c>
    </row>
    <row r="10" spans="1:4" ht="31.5">
      <c r="A10" s="7" t="s">
        <v>8</v>
      </c>
      <c r="B10" s="3">
        <v>4489281.5600000005</v>
      </c>
      <c r="C10" s="3">
        <v>5300942.875</v>
      </c>
      <c r="D10" s="12">
        <f t="shared" si="0"/>
        <v>1.1807998237918496</v>
      </c>
    </row>
    <row r="11" spans="1:4" ht="15.75">
      <c r="A11" s="6" t="s">
        <v>9</v>
      </c>
      <c r="B11" s="4">
        <v>0</v>
      </c>
      <c r="C11" s="4">
        <f>2054.521+304.029+283.371</f>
        <v>2641.9210000000003</v>
      </c>
      <c r="D11" s="13"/>
    </row>
    <row r="12" spans="1:4" ht="15.75">
      <c r="A12" s="6" t="s">
        <v>10</v>
      </c>
      <c r="B12" s="4">
        <v>41216.141000000003</v>
      </c>
      <c r="C12" s="4">
        <f>3072.126+3712.839</f>
        <v>6784.9650000000001</v>
      </c>
      <c r="D12" s="13">
        <f t="shared" si="0"/>
        <v>0.16461912336722645</v>
      </c>
    </row>
    <row r="13" spans="1:4" ht="15.75">
      <c r="A13" s="6" t="s">
        <v>11</v>
      </c>
      <c r="B13" s="4">
        <v>1668353.1189999999</v>
      </c>
      <c r="C13" s="4">
        <v>1801051.0349999999</v>
      </c>
      <c r="D13" s="13">
        <f t="shared" si="0"/>
        <v>1.0795382671023135</v>
      </c>
    </row>
    <row r="14" spans="1:4" ht="31.5">
      <c r="A14" s="6" t="s">
        <v>12</v>
      </c>
      <c r="B14" s="4">
        <v>518302.09499999997</v>
      </c>
      <c r="C14" s="4">
        <v>556964.95700000005</v>
      </c>
      <c r="D14" s="13">
        <f t="shared" si="0"/>
        <v>1.0745952261682448</v>
      </c>
    </row>
    <row r="15" spans="1:4" ht="31.5">
      <c r="A15" s="6" t="s">
        <v>13</v>
      </c>
      <c r="B15" s="4">
        <v>2261410.2050000001</v>
      </c>
      <c r="C15" s="4">
        <v>2933499.997</v>
      </c>
      <c r="D15" s="13">
        <f t="shared" si="0"/>
        <v>1.2971994158839484</v>
      </c>
    </row>
    <row r="16" spans="1:4" ht="15.75">
      <c r="A16" s="7" t="s">
        <v>14</v>
      </c>
      <c r="B16" s="3">
        <v>1478477.1769999999</v>
      </c>
      <c r="C16" s="3">
        <v>1787327.5390000001</v>
      </c>
      <c r="D16" s="12">
        <f t="shared" si="0"/>
        <v>1.2088976189857006</v>
      </c>
    </row>
    <row r="17" spans="1:4" ht="31.5">
      <c r="A17" s="7" t="s">
        <v>15</v>
      </c>
      <c r="B17" s="3">
        <v>299552.321</v>
      </c>
      <c r="C17" s="3">
        <v>306354.25300000003</v>
      </c>
      <c r="D17" s="12">
        <f t="shared" si="0"/>
        <v>1.0227069914774589</v>
      </c>
    </row>
    <row r="18" spans="1:4" ht="31.5">
      <c r="A18" s="7" t="s">
        <v>16</v>
      </c>
      <c r="B18" s="3">
        <v>83474.739000000001</v>
      </c>
      <c r="C18" s="3">
        <v>79227.235000000001</v>
      </c>
      <c r="D18" s="12">
        <f t="shared" si="0"/>
        <v>0.94911629493085325</v>
      </c>
    </row>
    <row r="19" spans="1:4" ht="31.5">
      <c r="A19" s="7" t="s">
        <v>17</v>
      </c>
      <c r="B19" s="3">
        <v>191834.27650000001</v>
      </c>
      <c r="C19" s="3">
        <v>206765.84400000001</v>
      </c>
      <c r="D19" s="12">
        <f t="shared" si="0"/>
        <v>1.0778357641419729</v>
      </c>
    </row>
    <row r="20" spans="1:4" ht="31.5">
      <c r="A20" s="7" t="s">
        <v>18</v>
      </c>
      <c r="B20" s="3">
        <v>2310014.3560000001</v>
      </c>
      <c r="C20" s="3">
        <v>2461661.716</v>
      </c>
      <c r="D20" s="12">
        <f t="shared" si="0"/>
        <v>1.0656477998096043</v>
      </c>
    </row>
    <row r="21" spans="1:4" ht="15.75">
      <c r="A21" s="7" t="s">
        <v>19</v>
      </c>
      <c r="B21" s="3">
        <v>571788.74699999997</v>
      </c>
      <c r="C21" s="3">
        <v>620159.50899999996</v>
      </c>
      <c r="D21" s="12">
        <f t="shared" si="0"/>
        <v>1.0845955123352575</v>
      </c>
    </row>
    <row r="22" spans="1:4" ht="15.75">
      <c r="A22" s="7" t="s">
        <v>20</v>
      </c>
      <c r="B22" s="3">
        <v>1034826.982</v>
      </c>
      <c r="C22" s="3">
        <v>992383.61699999997</v>
      </c>
      <c r="D22" s="12">
        <f t="shared" si="0"/>
        <v>0.95898506152403362</v>
      </c>
    </row>
    <row r="23" spans="1:4" ht="31.5">
      <c r="A23" s="7" t="s">
        <v>21</v>
      </c>
      <c r="B23" s="3">
        <v>8399.7070000000003</v>
      </c>
      <c r="C23" s="3">
        <v>13137.81</v>
      </c>
      <c r="D23" s="12">
        <f t="shared" si="0"/>
        <v>1.5640795565845331</v>
      </c>
    </row>
    <row r="24" spans="1:4" ht="15.75">
      <c r="A24" s="7" t="s">
        <v>22</v>
      </c>
      <c r="B24" s="3">
        <v>243484.80799999999</v>
      </c>
      <c r="C24" s="3">
        <v>246394.91200000001</v>
      </c>
      <c r="D24" s="12">
        <f t="shared" si="0"/>
        <v>1.0119518914707812</v>
      </c>
    </row>
    <row r="25" spans="1:4" ht="15.75">
      <c r="A25" s="7" t="s">
        <v>23</v>
      </c>
      <c r="B25" s="3">
        <v>36982.998590000003</v>
      </c>
      <c r="C25" s="3">
        <f>2569+42737.301+121.185+84.443</f>
        <v>45511.928999999996</v>
      </c>
      <c r="D25" s="12">
        <f t="shared" si="0"/>
        <v>1.2306176009293679</v>
      </c>
    </row>
    <row r="26" spans="1:4" ht="31.5">
      <c r="A26" s="7" t="s">
        <v>24</v>
      </c>
      <c r="B26" s="3">
        <v>802655.14262000006</v>
      </c>
      <c r="C26" s="3">
        <v>790908.87800000003</v>
      </c>
      <c r="D26" s="12">
        <f t="shared" si="0"/>
        <v>0.98536573928666515</v>
      </c>
    </row>
    <row r="27" spans="1:4" ht="15.75">
      <c r="A27" s="6" t="s">
        <v>25</v>
      </c>
      <c r="B27" s="4">
        <v>50</v>
      </c>
      <c r="C27" s="4">
        <v>2257.4079999999999</v>
      </c>
      <c r="D27" s="13">
        <f t="shared" si="0"/>
        <v>45.148159999999997</v>
      </c>
    </row>
    <row r="28" spans="1:4" ht="31.5">
      <c r="A28" s="6" t="s">
        <v>26</v>
      </c>
      <c r="B28" s="4">
        <v>124890.52</v>
      </c>
      <c r="C28" s="4">
        <v>120194.18</v>
      </c>
      <c r="D28" s="13">
        <f t="shared" si="0"/>
        <v>0.96239634521499307</v>
      </c>
    </row>
    <row r="29" spans="1:4" ht="31.5">
      <c r="A29" s="6" t="s">
        <v>27</v>
      </c>
      <c r="B29" s="4">
        <v>224.81</v>
      </c>
      <c r="C29" s="4">
        <v>21.067</v>
      </c>
      <c r="D29" s="13">
        <f t="shared" si="0"/>
        <v>9.3710244206218582E-2</v>
      </c>
    </row>
    <row r="30" spans="1:4" ht="15.75">
      <c r="A30" s="6" t="s">
        <v>28</v>
      </c>
      <c r="B30" s="4">
        <v>574234.13199999998</v>
      </c>
      <c r="C30" s="4">
        <v>564166.16</v>
      </c>
      <c r="D30" s="13">
        <f t="shared" si="0"/>
        <v>0.98246713067205838</v>
      </c>
    </row>
    <row r="31" spans="1:4" ht="31.5">
      <c r="A31" s="6" t="s">
        <v>29</v>
      </c>
      <c r="B31" s="4">
        <v>19642.510999999999</v>
      </c>
      <c r="C31" s="4">
        <v>6148.5190000000002</v>
      </c>
      <c r="D31" s="13">
        <f t="shared" si="0"/>
        <v>0.31302102872692805</v>
      </c>
    </row>
    <row r="32" spans="1:4" ht="31.5">
      <c r="A32" s="7" t="s">
        <v>30</v>
      </c>
      <c r="B32" s="4">
        <v>124008.159</v>
      </c>
      <c r="C32" s="4">
        <v>162782.038</v>
      </c>
      <c r="D32" s="12">
        <f t="shared" si="0"/>
        <v>1.312671999267403</v>
      </c>
    </row>
    <row r="33" spans="1:4" ht="31.5">
      <c r="A33" s="6" t="s">
        <v>31</v>
      </c>
      <c r="B33" s="4">
        <v>116096.713</v>
      </c>
      <c r="C33" s="4">
        <v>152147.848</v>
      </c>
      <c r="D33" s="13">
        <f t="shared" si="0"/>
        <v>1.3105267502276312</v>
      </c>
    </row>
    <row r="34" spans="1:4" ht="31.5">
      <c r="A34" s="7" t="s">
        <v>32</v>
      </c>
      <c r="B34" s="3">
        <v>62863.254999999997</v>
      </c>
      <c r="C34" s="3">
        <v>75595.995999999999</v>
      </c>
      <c r="D34" s="12">
        <f t="shared" si="0"/>
        <v>1.2025466387319588</v>
      </c>
    </row>
    <row r="35" spans="1:4" ht="15.75">
      <c r="A35" s="7" t="s">
        <v>33</v>
      </c>
      <c r="B35" s="3">
        <v>179690.83600000001</v>
      </c>
      <c r="C35" s="3">
        <v>315860.005</v>
      </c>
      <c r="D35" s="12">
        <f t="shared" si="0"/>
        <v>1.7577969585494053</v>
      </c>
    </row>
    <row r="36" spans="1:4" ht="15.75">
      <c r="A36" s="7" t="s">
        <v>34</v>
      </c>
      <c r="B36" s="3">
        <v>571.28499999999997</v>
      </c>
      <c r="C36" s="3">
        <v>343.79</v>
      </c>
      <c r="D36" s="12">
        <f t="shared" si="0"/>
        <v>0.60178369815416133</v>
      </c>
    </row>
    <row r="37" spans="1:4" ht="15.75">
      <c r="A37" s="7" t="s">
        <v>35</v>
      </c>
      <c r="B37" s="3">
        <v>522382.04599999997</v>
      </c>
      <c r="C37" s="3">
        <v>473202.54300000001</v>
      </c>
      <c r="D37" s="12">
        <f t="shared" si="0"/>
        <v>0.905855296182978</v>
      </c>
    </row>
    <row r="38" spans="1:4" ht="24.75" customHeight="1">
      <c r="A38" s="6" t="s">
        <v>36</v>
      </c>
      <c r="B38" s="4">
        <v>345821.46100000001</v>
      </c>
      <c r="C38" s="4">
        <v>283473</v>
      </c>
      <c r="D38" s="13">
        <f t="shared" si="0"/>
        <v>0.8197091041726875</v>
      </c>
    </row>
    <row r="39" spans="1:4" ht="15.75">
      <c r="A39" s="7" t="s">
        <v>37</v>
      </c>
      <c r="B39" s="3">
        <v>24883.615000000002</v>
      </c>
      <c r="C39" s="3">
        <v>1248204.567</v>
      </c>
      <c r="D39" s="12">
        <f t="shared" si="0"/>
        <v>50.161705483708857</v>
      </c>
    </row>
    <row r="40" spans="1:4" ht="31.5">
      <c r="A40" s="5" t="s">
        <v>38</v>
      </c>
      <c r="B40" s="10">
        <v>2077311.5520000001</v>
      </c>
      <c r="C40" s="10">
        <v>3308400.5</v>
      </c>
      <c r="D40" s="9">
        <f t="shared" si="0"/>
        <v>1.5926356818334393</v>
      </c>
    </row>
    <row r="41" spans="1:4" ht="31.5">
      <c r="A41" s="7" t="s">
        <v>39</v>
      </c>
      <c r="B41" s="3">
        <v>2069467.777</v>
      </c>
      <c r="C41" s="3">
        <v>3237800.273</v>
      </c>
      <c r="D41" s="12">
        <f t="shared" si="0"/>
        <v>1.5645569885092248</v>
      </c>
    </row>
    <row r="42" spans="1:4" ht="15.75">
      <c r="A42" s="7" t="s">
        <v>40</v>
      </c>
      <c r="B42" s="3">
        <v>0</v>
      </c>
      <c r="C42" s="3"/>
      <c r="D42" s="12"/>
    </row>
    <row r="43" spans="1:4" ht="15.75">
      <c r="A43" s="7" t="s">
        <v>41</v>
      </c>
      <c r="B43" s="3">
        <v>569821.97600000002</v>
      </c>
      <c r="C43" s="3">
        <v>1322245.879</v>
      </c>
      <c r="D43" s="12">
        <f t="shared" si="0"/>
        <v>2.3204543430946929</v>
      </c>
    </row>
    <row r="44" spans="1:4" ht="15.75">
      <c r="A44" s="7" t="s">
        <v>42</v>
      </c>
      <c r="B44" s="3">
        <v>1415868.135</v>
      </c>
      <c r="C44" s="3">
        <v>1787828.6070000001</v>
      </c>
      <c r="D44" s="12">
        <f t="shared" si="0"/>
        <v>1.2627084138735845</v>
      </c>
    </row>
    <row r="45" spans="1:4" ht="31.5">
      <c r="A45" s="7" t="s">
        <v>43</v>
      </c>
      <c r="B45" s="3">
        <v>83777.665999999997</v>
      </c>
      <c r="C45" s="3">
        <v>127725.788</v>
      </c>
      <c r="D45" s="12">
        <f t="shared" si="0"/>
        <v>1.5245804054746523</v>
      </c>
    </row>
    <row r="46" spans="1:4" ht="47.25">
      <c r="A46" s="7" t="s">
        <v>44</v>
      </c>
      <c r="B46" s="3">
        <v>0</v>
      </c>
      <c r="C46" s="3"/>
      <c r="D46" s="12"/>
    </row>
    <row r="47" spans="1:4" ht="47.25">
      <c r="A47" s="7" t="s">
        <v>45</v>
      </c>
      <c r="B47" s="3">
        <v>0</v>
      </c>
      <c r="C47" s="3">
        <v>-320.42399999999998</v>
      </c>
      <c r="D47" s="12"/>
    </row>
    <row r="48" spans="1:4" ht="31.5">
      <c r="A48" s="7" t="s">
        <v>46</v>
      </c>
      <c r="B48" s="3">
        <v>6512.2860000000001</v>
      </c>
      <c r="C48" s="3">
        <v>14655.402</v>
      </c>
      <c r="D48" s="12">
        <f t="shared" si="0"/>
        <v>2.2504235839765023</v>
      </c>
    </row>
    <row r="49" spans="1:4" ht="47.25">
      <c r="A49" s="7" t="s">
        <v>47</v>
      </c>
      <c r="B49" s="3">
        <v>17114.59</v>
      </c>
      <c r="C49" s="3">
        <v>78578.2</v>
      </c>
      <c r="D49" s="12">
        <f t="shared" si="0"/>
        <v>4.5912990027806684</v>
      </c>
    </row>
    <row r="50" spans="1:4" ht="31.5">
      <c r="A50" s="7" t="s">
        <v>48</v>
      </c>
      <c r="B50" s="3">
        <v>-15783.101000000001</v>
      </c>
      <c r="C50" s="3">
        <v>-22312.952000000001</v>
      </c>
      <c r="D50" s="12">
        <f t="shared" si="0"/>
        <v>1.4137242104704266</v>
      </c>
    </row>
    <row r="51" spans="1:4" ht="27" customHeight="1">
      <c r="A51" s="8" t="s">
        <v>49</v>
      </c>
      <c r="B51" s="11">
        <f>B5+B40</f>
        <v>43256785.164710008</v>
      </c>
      <c r="C51" s="11">
        <f>C5+C40</f>
        <v>48137961.593999997</v>
      </c>
      <c r="D51" s="9">
        <f t="shared" si="0"/>
        <v>1.1128418677140199</v>
      </c>
    </row>
  </sheetData>
  <mergeCells count="2">
    <mergeCell ref="A1:D2"/>
    <mergeCell ref="A3:D3"/>
  </mergeCells>
  <pageMargins left="0.64" right="0.31496062992125984" top="0.47244094488188981" bottom="0.55118110236220474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2020-06-25T08:16:33Z</cp:lastPrinted>
  <dcterms:created xsi:type="dcterms:W3CDTF">2019-06-13T11:12:32Z</dcterms:created>
  <dcterms:modified xsi:type="dcterms:W3CDTF">2020-06-25T08:16:57Z</dcterms:modified>
</cp:coreProperties>
</file>