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80" windowWidth="24240" windowHeight="11025"/>
  </bookViews>
  <sheets>
    <sheet name="Лист1" sheetId="2" r:id="rId1"/>
  </sheets>
  <definedNames>
    <definedName name="_xlnm._FilterDatabase" localSheetId="0" hidden="1">Лист1!$A$2:$F$114</definedName>
    <definedName name="_xlnm.Print_Titles" localSheetId="0">Лист1!$3:$3</definedName>
    <definedName name="_xlnm.Print_Area" localSheetId="0">Лист1!$A$1:$F$115</definedName>
  </definedNames>
  <calcPr calcId="125725"/>
</workbook>
</file>

<file path=xl/calcChain.xml><?xml version="1.0" encoding="utf-8"?>
<calcChain xmlns="http://schemas.openxmlformats.org/spreadsheetml/2006/main">
  <c r="F96" i="2"/>
  <c r="F95"/>
  <c r="F88"/>
  <c r="F87"/>
  <c r="F31"/>
  <c r="F29"/>
  <c r="F107"/>
  <c r="F105"/>
  <c r="F103"/>
  <c r="F101"/>
  <c r="F84"/>
  <c r="F83"/>
  <c r="F81"/>
  <c r="F80"/>
  <c r="F79"/>
  <c r="F77"/>
  <c r="F75"/>
  <c r="F73"/>
  <c r="F70"/>
  <c r="F69"/>
  <c r="F67"/>
  <c r="F66"/>
  <c r="F65"/>
  <c r="F63"/>
  <c r="F62"/>
  <c r="F61"/>
  <c r="F60"/>
  <c r="F59"/>
  <c r="F57"/>
  <c r="F51"/>
  <c r="F49"/>
  <c r="F47"/>
  <c r="F45"/>
  <c r="F43"/>
  <c r="F41"/>
  <c r="F39"/>
  <c r="F38"/>
  <c r="F37"/>
  <c r="F35"/>
  <c r="F34"/>
  <c r="F33"/>
  <c r="F27"/>
  <c r="F26"/>
  <c r="F25"/>
  <c r="F24"/>
  <c r="F23"/>
  <c r="F22"/>
  <c r="F21"/>
  <c r="F20"/>
  <c r="F19"/>
  <c r="F17"/>
  <c r="F16"/>
  <c r="F15"/>
  <c r="F14"/>
  <c r="F13"/>
  <c r="F12"/>
  <c r="F11"/>
  <c r="F10"/>
  <c r="F9"/>
  <c r="F8"/>
  <c r="F7"/>
  <c r="F6"/>
  <c r="F5"/>
  <c r="E110"/>
  <c r="F110" s="1"/>
  <c r="E99"/>
  <c r="F99" s="1"/>
  <c r="E98"/>
  <c r="E113" s="1"/>
  <c r="D98"/>
  <c r="D99"/>
  <c r="D111"/>
  <c r="D110"/>
  <c r="E109" l="1"/>
  <c r="F98"/>
  <c r="E112"/>
  <c r="E114"/>
  <c r="E97"/>
  <c r="F97" s="1"/>
  <c r="D97"/>
  <c r="D114"/>
  <c r="D113"/>
  <c r="F113" s="1"/>
  <c r="D109"/>
  <c r="F109" l="1"/>
  <c r="F112"/>
  <c r="F114"/>
  <c r="D112"/>
  <c r="F28"/>
</calcChain>
</file>

<file path=xl/sharedStrings.xml><?xml version="1.0" encoding="utf-8"?>
<sst xmlns="http://schemas.openxmlformats.org/spreadsheetml/2006/main" count="170" uniqueCount="66">
  <si>
    <t>областные средства</t>
  </si>
  <si>
    <t>безвозмездные поступления</t>
  </si>
  <si>
    <t>Государственная программа Самарской области «Развитие транспортной системы Самарской области (2014 – 2025 годы)»</t>
  </si>
  <si>
    <t>Ведомственные целевые программы</t>
  </si>
  <si>
    <t>Государственные программы</t>
  </si>
  <si>
    <t>ВСЕГО</t>
  </si>
  <si>
    <t>Тип средств</t>
  </si>
  <si>
    <t>тыс. рублей</t>
  </si>
  <si>
    <t>ИТОГО по ГП</t>
  </si>
  <si>
    <t>ИТОГО по ВЦП</t>
  </si>
  <si>
    <t>№ п/п</t>
  </si>
  <si>
    <t>Государственная программа Самарской области «Строительство, реконструкция и капитальный ремонт образовательных учреждений Самарской области» до 2025 года</t>
  </si>
  <si>
    <t>Государственная программа Самарской области «Поддержка инициатив населения муниципальных образований в Самарской области» на 2017 – 2025 годы</t>
  </si>
  <si>
    <t>Государственная программа Самарской области «Оказание содействия добровольному переселению в Самарскую область соотечественников, проживающих за рубежом» на 2014 – 2023 годы</t>
  </si>
  <si>
    <t>Государственная программа Самарской области «Развитие туристско-рекреационного кластера в Самарской области» на 2015 – 2025 годы</t>
  </si>
  <si>
    <t>Государственная программа Самарской области «Формирование комфортной городской среды на 2018 – 2024 годы»</t>
  </si>
  <si>
    <t>Государственная программа Самарской области «Доступная среда в Самарской области» на 2014 – 2025 годы</t>
  </si>
  <si>
    <t>Государственная программа Самарской области «Развитие лесного хозяйства Самарской области на 2014 – 2030 годы»</t>
  </si>
  <si>
    <t>Государственная программа Самарской области «Развитие водохозяйственного комплекса Самарской области 
в 2014 – 2030 годах»</t>
  </si>
  <si>
    <t>Государственная программа Самарской области «Содействие занятости населения Самарской области на 2014 – 2023 годы»</t>
  </si>
  <si>
    <t>Государственная программа Самарской области «Создание благоприятных условий для инвестиционной и инновационной деятельности в Самарской области» на 2014 – 2030 годы</t>
  </si>
  <si>
    <t>Ведомственная целевая программа «Осуществление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2019 – 2021 годы»</t>
  </si>
  <si>
    <t>Государственная программа «Развитие архивного дела в Самарской области на 2019-2023 годы»</t>
  </si>
  <si>
    <t>Ведомственная целевая программа «Осуществление регионального государственного строительного надзора на территории Самарской области на 2019 – 2021 годы»</t>
  </si>
  <si>
    <t>Ведомственная целевая программа «Обеспечение эпизоотического и ветеринарно-санитарного благополучия территории Самарской области» на 2019 – 2021 годы</t>
  </si>
  <si>
    <t>Ведомственная целевая программа «Создание условий для устойчивого существования и рационального использования охотничьих ресурсов на территории Самарской области в 2019 – 2021 годах»</t>
  </si>
  <si>
    <t>Государственная программа «Переселение граждан из аварийного жилищного фонда, признанного таковым до                     1 января 2017 года» до 2025 года</t>
  </si>
  <si>
    <t>Государственная программа «Развитие малого и среднего предпринимательства в Самарской области» на 2019-2030 годы</t>
  </si>
  <si>
    <t>Исполнение на 01.10.2019</t>
  </si>
  <si>
    <t>Государственная программа Самарской области «Развитие образования и повышение эффективности реализации молодежной политики в Самарской области» на 2015 – 2024 годы</t>
  </si>
  <si>
    <t>Исполнение на 01.10.2020</t>
  </si>
  <si>
    <t xml:space="preserve">Сведения о расходах бюджета Самарской области, осуществляемых в рамках государственных программ и ведомственных целевых программ в III квартале 2020 года в сравнении с III кварталом 2019 года </t>
  </si>
  <si>
    <t xml:space="preserve">III квартал 2020/III квартал 2019, % </t>
  </si>
  <si>
    <t>Государственная программа Самарской области «Развитие здравоохранения в Самарской области» на 2014 – 2022 годы</t>
  </si>
  <si>
    <t>Государственная программа Самарской области «Развитие культуры в Самарской области на период до 2024 года»</t>
  </si>
  <si>
    <t>Государственная программа Самарской области «Развитие физической культуры и спорта в Самарской области на 2014 – 2022 годы»</t>
  </si>
  <si>
    <t>Государственная программа Самарской области «Развитие жилищного строительства в Самарской области» до 2022 года</t>
  </si>
  <si>
    <t>Государственная программа Самарской области «Государственная поддержка собственников жилья» на 2014 – 2022 годы</t>
  </si>
  <si>
    <t>Государственная программа Самарской области «Развитие сельского хозяйства и регулирование рынков сельскохозяйственной продукции, сырья и продовольствия Самарской области» на 2014 – 2025 годы</t>
  </si>
  <si>
    <t>Государственная программа Самарской области «Комплексное развитие сельских территорий Самарской области на 2020 – 2025 годы»</t>
  </si>
  <si>
    <t xml:space="preserve">Наименование программы*                                                                     </t>
  </si>
  <si>
    <t>Государственная программа Самарской области «Охрана окружающей среды Самарской области на 2014 – 2025 годы и на период до 2030 года»</t>
  </si>
  <si>
    <t>Государственная программа Самарской области «Развитие коммунальной инфраструктуры в Самарской области» на 2014 – 2022 годы</t>
  </si>
  <si>
    <t>Государственная программа Самарской области «Энергосбережение и повышение энергетической эффективности» на 2014 – 2022 годы</t>
  </si>
  <si>
    <t>Государственная программа Самарской области «Развитие информационно-телекоммуникационной инфраструктуры Самарской области» на 2014 – 2024 годы</t>
  </si>
  <si>
    <t>Государственная программа Самарской области «Развитие мировой юстиции в Самарской области на 2014 – 2022 годы»</t>
  </si>
  <si>
    <t>Государственная программа Самарской области «Управление государственными финансами и развитие межбюджетных отношений» на 2014 – 2022 годы</t>
  </si>
  <si>
    <t>Государственная программа Самарской области «Поддержка социально ориентированных некоммерческих организаций в Самарской области» на 2014 – 2022 годы</t>
  </si>
  <si>
    <t>Государственная программа Самарской области «Обеспечение правопорядка в Самарской области» на 2014 – 2022 годы</t>
  </si>
  <si>
    <t>Государственная программа Самарской области «Защита населения и территорий от чрезвычайных ситуаций, обеспечение пожарной безопасности и безопасности людей на водных объектах в Самарской области» на 2014 – 2022 годы</t>
  </si>
  <si>
    <t>Государственная программа Самарской области «Противодействие незаконному обороту наркотиков, профилактика наркомании, лечение и реабилитация наркозависимой части населения в Самарской области» на 2014 – 2022 годы</t>
  </si>
  <si>
    <t>Государственная программа Самарской области «Противодействие коррупции в Самарской области на 2014 – 2022 годы»</t>
  </si>
  <si>
    <t>Государственная программа Самарской области «Развитие муниципальной службы в Самарской области на 2016 – 2022 годы»</t>
  </si>
  <si>
    <t>Государственная программа Самарской области «Содействие развитию благоустройства территорий муниципальных образований в Самарской области на 2014 – 2022 годы»</t>
  </si>
  <si>
    <t>Государственная программа Самарской области «Реализация государственной национальной политики в Самарской области (2014 – 2022 годы)»</t>
  </si>
  <si>
    <t>Государственная программа Самарской области «Оптимизация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2014 – 2020 годы</t>
  </si>
  <si>
    <t>Государственная программа Самарской области «Развитие социальной защиты населения в Самарской области» на 2014 – 2022 годы</t>
  </si>
  <si>
    <t>Государственная программа Самарской области «Повышение эффективности управления имуществом Самарской области на 2014 – 2022 годы»</t>
  </si>
  <si>
    <t xml:space="preserve">Государственная программа Самарской области «Ликвидация накопленного экологического ущерба и рекультивация бывших промышленных площадок на территории Самарской области» на 2014 – 2022 годы
</t>
  </si>
  <si>
    <t>Государственная программа Самарской области «Развитие инфраструктуры градостроительной деятельности на территории Самарской области» на 2016-2022 годы</t>
  </si>
  <si>
    <t>Государственная программа Самарской области «Развитие промышленности Самарской области и повышение ее конкурентоспособности» до 2022 года</t>
  </si>
  <si>
    <t>Государственная программа «Совершенствование системы обращения с отходами, в том числе с твердыми коммунальными отходами, на территории Самарской области» на 2018-2024 годы</t>
  </si>
  <si>
    <t>Государственная программа Самарской области «Оздоровление Волги. Строительство и реконструкция (модернизация) очистных сооружений централизованных систем водоотведения» на 2019-2024 годы</t>
  </si>
  <si>
    <t>Государственная программа Самарской области «Чистая вода» на 2019-2024 годы</t>
  </si>
  <si>
    <t>Государственная программа Самарской области «Установление на местности границ муниципальных образований Самарской области» на 2014 – 2020 годы</t>
  </si>
  <si>
    <t>* наименование программ в редакции от 01.10.2020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</si>
</sst>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00000"/>
    <numFmt numFmtId="166" formatCode="0.0%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FFEE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8" fillId="0" borderId="0"/>
    <xf numFmtId="0" fontId="9" fillId="0" borderId="0"/>
    <xf numFmtId="0" fontId="10" fillId="0" borderId="0"/>
    <xf numFmtId="9" fontId="1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Fill="1"/>
    <xf numFmtId="0" fontId="3" fillId="2" borderId="0" xfId="0" applyFont="1" applyFill="1"/>
    <xf numFmtId="0" fontId="3" fillId="3" borderId="0" xfId="0" applyFont="1" applyFill="1"/>
    <xf numFmtId="0" fontId="4" fillId="3" borderId="0" xfId="0" applyFont="1" applyFill="1"/>
    <xf numFmtId="0" fontId="6" fillId="3" borderId="0" xfId="0" applyFont="1" applyFill="1"/>
    <xf numFmtId="164" fontId="3" fillId="3" borderId="1" xfId="1" applyNumberFormat="1" applyFont="1" applyFill="1" applyBorder="1" applyAlignment="1" applyProtection="1">
      <alignment horizontal="left" vertical="center" wrapText="1"/>
      <protection hidden="1"/>
    </xf>
    <xf numFmtId="3" fontId="3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/>
    </xf>
    <xf numFmtId="166" fontId="3" fillId="3" borderId="1" xfId="8" applyNumberFormat="1" applyFont="1" applyFill="1" applyBorder="1"/>
    <xf numFmtId="3" fontId="3" fillId="3" borderId="1" xfId="3" applyNumberFormat="1" applyFont="1" applyFill="1" applyBorder="1" applyAlignment="1" applyProtection="1">
      <alignment horizontal="center" vertical="center"/>
      <protection hidden="1"/>
    </xf>
    <xf numFmtId="3" fontId="3" fillId="2" borderId="0" xfId="0" applyNumberFormat="1" applyFont="1" applyFill="1"/>
    <xf numFmtId="0" fontId="3" fillId="3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6" fontId="4" fillId="3" borderId="1" xfId="8" applyNumberFormat="1" applyFont="1" applyFill="1" applyBorder="1"/>
    <xf numFmtId="165" fontId="5" fillId="3" borderId="7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wrapText="1" indent="6"/>
    </xf>
    <xf numFmtId="3" fontId="4" fillId="3" borderId="1" xfId="0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 wrapText="1" indent="9"/>
    </xf>
  </cellXfs>
  <cellStyles count="9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 4" xfId="5"/>
    <cellStyle name="Обычный 2 5" xfId="6"/>
    <cellStyle name="Обычный 2 6" xfId="7"/>
    <cellStyle name="Процентный" xfId="8" builtinId="5"/>
  </cellStyles>
  <dxfs count="0"/>
  <tableStyles count="0" defaultTableStyle="TableStyleMedium9" defaultPivotStyle="PivotStyleLight16"/>
  <colors>
    <mruColors>
      <color rgb="FFDDFFEE"/>
      <color rgb="FF99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showZeros="0" tabSelected="1" view="pageBreakPreview" zoomScaleNormal="70" zoomScaleSheetLayoutView="100" workbookViewId="0">
      <pane xSplit="1" ySplit="3" topLeftCell="B99" activePane="bottomRight" state="frozen"/>
      <selection pane="topRight" activeCell="B1" sqref="B1"/>
      <selection pane="bottomLeft" activeCell="A5" sqref="A5"/>
      <selection pane="bottomRight" activeCell="A116" sqref="A116"/>
    </sheetView>
  </sheetViews>
  <sheetFormatPr defaultRowHeight="15.75"/>
  <cols>
    <col min="1" max="1" width="10.5703125" style="1" customWidth="1"/>
    <col min="2" max="2" width="59.7109375" style="1" customWidth="1"/>
    <col min="3" max="3" width="30.5703125" style="20" customWidth="1"/>
    <col min="4" max="5" width="19.28515625" style="2" customWidth="1"/>
    <col min="6" max="6" width="18.7109375" style="10" customWidth="1"/>
    <col min="7" max="16384" width="9.140625" style="2"/>
  </cols>
  <sheetData>
    <row r="1" spans="1:6" ht="53.25" customHeight="1">
      <c r="A1" s="29" t="s">
        <v>31</v>
      </c>
      <c r="B1" s="29"/>
      <c r="C1" s="29"/>
      <c r="D1" s="29"/>
      <c r="E1" s="29"/>
      <c r="F1" s="29"/>
    </row>
    <row r="2" spans="1:6">
      <c r="D2" s="3"/>
      <c r="E2" s="3"/>
      <c r="F2" s="16" t="s">
        <v>7</v>
      </c>
    </row>
    <row r="3" spans="1:6" s="7" customFormat="1" ht="51.75" customHeight="1">
      <c r="A3" s="4" t="s">
        <v>10</v>
      </c>
      <c r="B3" s="5" t="s">
        <v>40</v>
      </c>
      <c r="C3" s="21" t="s">
        <v>6</v>
      </c>
      <c r="D3" s="6" t="s">
        <v>28</v>
      </c>
      <c r="E3" s="15" t="s">
        <v>30</v>
      </c>
      <c r="F3" s="15" t="s">
        <v>32</v>
      </c>
    </row>
    <row r="4" spans="1:6" s="7" customFormat="1" ht="18.75">
      <c r="A4" s="30" t="s">
        <v>4</v>
      </c>
      <c r="B4" s="31"/>
      <c r="C4" s="31"/>
      <c r="D4" s="31"/>
      <c r="E4" s="31"/>
      <c r="F4" s="31"/>
    </row>
    <row r="5" spans="1:6" s="9" customFormat="1" ht="22.5" customHeight="1">
      <c r="A5" s="28">
        <v>1</v>
      </c>
      <c r="B5" s="22" t="s">
        <v>33</v>
      </c>
      <c r="C5" s="13" t="s">
        <v>0</v>
      </c>
      <c r="D5" s="14">
        <v>15646662.499999998</v>
      </c>
      <c r="E5" s="14">
        <v>16545932</v>
      </c>
      <c r="F5" s="17">
        <f>E5/D5</f>
        <v>1.0574735666472004</v>
      </c>
    </row>
    <row r="6" spans="1:6" s="9" customFormat="1" ht="18" customHeight="1">
      <c r="A6" s="28"/>
      <c r="B6" s="22"/>
      <c r="C6" s="13" t="s">
        <v>1</v>
      </c>
      <c r="D6" s="14">
        <v>1162586.3999999999</v>
      </c>
      <c r="E6" s="14">
        <v>3037573</v>
      </c>
      <c r="F6" s="17">
        <f t="shared" ref="F6:F31" si="0">E6/D6</f>
        <v>2.6127718335600694</v>
      </c>
    </row>
    <row r="7" spans="1:6" s="9" customFormat="1" ht="33.75" customHeight="1">
      <c r="A7" s="28">
        <v>2</v>
      </c>
      <c r="B7" s="22" t="s">
        <v>29</v>
      </c>
      <c r="C7" s="13" t="s">
        <v>0</v>
      </c>
      <c r="D7" s="14">
        <v>23085285.199999999</v>
      </c>
      <c r="E7" s="14">
        <v>24388815</v>
      </c>
      <c r="F7" s="17">
        <f t="shared" si="0"/>
        <v>1.0564658304502992</v>
      </c>
    </row>
    <row r="8" spans="1:6" s="9" customFormat="1" ht="30.75" customHeight="1">
      <c r="A8" s="28"/>
      <c r="B8" s="22"/>
      <c r="C8" s="13" t="s">
        <v>1</v>
      </c>
      <c r="D8" s="14">
        <v>40080.6</v>
      </c>
      <c r="E8" s="14">
        <v>405295</v>
      </c>
      <c r="F8" s="17">
        <f t="shared" si="0"/>
        <v>10.111999321367446</v>
      </c>
    </row>
    <row r="9" spans="1:6" s="9" customFormat="1" ht="20.25" customHeight="1">
      <c r="A9" s="28">
        <v>3</v>
      </c>
      <c r="B9" s="22" t="s">
        <v>34</v>
      </c>
      <c r="C9" s="13" t="s">
        <v>0</v>
      </c>
      <c r="D9" s="14">
        <v>1265849.6000000001</v>
      </c>
      <c r="E9" s="14">
        <v>1245806</v>
      </c>
      <c r="F9" s="17">
        <f t="shared" si="0"/>
        <v>0.98416589142975586</v>
      </c>
    </row>
    <row r="10" spans="1:6" s="9" customFormat="1">
      <c r="A10" s="28"/>
      <c r="B10" s="22"/>
      <c r="C10" s="13" t="s">
        <v>1</v>
      </c>
      <c r="D10" s="14">
        <v>69617.2</v>
      </c>
      <c r="E10" s="14">
        <v>112314</v>
      </c>
      <c r="F10" s="17">
        <f t="shared" si="0"/>
        <v>1.6133082054434824</v>
      </c>
    </row>
    <row r="11" spans="1:6" s="9" customFormat="1" ht="26.25" customHeight="1">
      <c r="A11" s="28">
        <v>4</v>
      </c>
      <c r="B11" s="22" t="s">
        <v>35</v>
      </c>
      <c r="C11" s="13" t="s">
        <v>0</v>
      </c>
      <c r="D11" s="14">
        <v>3697207.4</v>
      </c>
      <c r="E11" s="14">
        <v>3644740</v>
      </c>
      <c r="F11" s="17">
        <f t="shared" si="0"/>
        <v>0.98580891080116306</v>
      </c>
    </row>
    <row r="12" spans="1:6" s="9" customFormat="1" ht="25.5" customHeight="1">
      <c r="A12" s="28"/>
      <c r="B12" s="22"/>
      <c r="C12" s="13" t="s">
        <v>1</v>
      </c>
      <c r="D12" s="14">
        <v>160596.6</v>
      </c>
      <c r="E12" s="14">
        <v>552256</v>
      </c>
      <c r="F12" s="17">
        <f t="shared" si="0"/>
        <v>3.4387776578084468</v>
      </c>
    </row>
    <row r="13" spans="1:6" ht="15.75" customHeight="1">
      <c r="A13" s="23">
        <v>5</v>
      </c>
      <c r="B13" s="22" t="s">
        <v>16</v>
      </c>
      <c r="C13" s="13" t="s">
        <v>0</v>
      </c>
      <c r="D13" s="14">
        <v>55112.1</v>
      </c>
      <c r="E13" s="14">
        <v>62927</v>
      </c>
      <c r="F13" s="17">
        <f t="shared" si="0"/>
        <v>1.1418000765712066</v>
      </c>
    </row>
    <row r="14" spans="1:6" ht="15.75" customHeight="1">
      <c r="A14" s="24"/>
      <c r="B14" s="22"/>
      <c r="C14" s="13" t="s">
        <v>1</v>
      </c>
      <c r="D14" s="14">
        <v>31012.6</v>
      </c>
      <c r="E14" s="14">
        <v>12469</v>
      </c>
      <c r="F14" s="17">
        <f t="shared" si="0"/>
        <v>0.40206238754570722</v>
      </c>
    </row>
    <row r="15" spans="1:6" ht="15.75" customHeight="1">
      <c r="A15" s="23">
        <v>6</v>
      </c>
      <c r="B15" s="22" t="s">
        <v>36</v>
      </c>
      <c r="C15" s="13" t="s">
        <v>0</v>
      </c>
      <c r="D15" s="14">
        <v>1710013.0000000002</v>
      </c>
      <c r="E15" s="14">
        <v>1356539</v>
      </c>
      <c r="F15" s="17">
        <f t="shared" si="0"/>
        <v>0.79329162994667279</v>
      </c>
    </row>
    <row r="16" spans="1:6" ht="15.75" customHeight="1">
      <c r="A16" s="24"/>
      <c r="B16" s="22"/>
      <c r="C16" s="13" t="s">
        <v>1</v>
      </c>
      <c r="D16" s="14">
        <v>488234.7</v>
      </c>
      <c r="E16" s="14">
        <v>1334936</v>
      </c>
      <c r="F16" s="17">
        <f t="shared" si="0"/>
        <v>2.7342095922309495</v>
      </c>
    </row>
    <row r="17" spans="1:6" ht="25.5" customHeight="1">
      <c r="A17" s="23">
        <v>7</v>
      </c>
      <c r="B17" s="22" t="s">
        <v>37</v>
      </c>
      <c r="C17" s="13" t="s">
        <v>0</v>
      </c>
      <c r="D17" s="14">
        <v>301475.09999999998</v>
      </c>
      <c r="E17" s="14">
        <v>861529</v>
      </c>
      <c r="F17" s="17">
        <f t="shared" si="0"/>
        <v>2.8577119636082715</v>
      </c>
    </row>
    <row r="18" spans="1:6" ht="25.5" customHeight="1">
      <c r="A18" s="24"/>
      <c r="B18" s="22"/>
      <c r="C18" s="13" t="s">
        <v>1</v>
      </c>
      <c r="D18" s="14"/>
      <c r="E18" s="14"/>
      <c r="F18" s="17"/>
    </row>
    <row r="19" spans="1:6" ht="36" customHeight="1">
      <c r="A19" s="23">
        <v>8</v>
      </c>
      <c r="B19" s="22" t="s">
        <v>38</v>
      </c>
      <c r="C19" s="13" t="s">
        <v>0</v>
      </c>
      <c r="D19" s="14">
        <v>1894640.9</v>
      </c>
      <c r="E19" s="14">
        <v>1508436</v>
      </c>
      <c r="F19" s="17">
        <f t="shared" si="0"/>
        <v>0.79615931441150678</v>
      </c>
    </row>
    <row r="20" spans="1:6" ht="32.25" customHeight="1">
      <c r="A20" s="24"/>
      <c r="B20" s="22"/>
      <c r="C20" s="13" t="s">
        <v>1</v>
      </c>
      <c r="D20" s="14">
        <v>794326.6</v>
      </c>
      <c r="E20" s="14">
        <v>827294</v>
      </c>
      <c r="F20" s="17">
        <f t="shared" si="0"/>
        <v>1.0415035830349884</v>
      </c>
    </row>
    <row r="21" spans="1:6" ht="27" customHeight="1">
      <c r="A21" s="23">
        <v>9</v>
      </c>
      <c r="B21" s="22" t="s">
        <v>39</v>
      </c>
      <c r="C21" s="13" t="s">
        <v>0</v>
      </c>
      <c r="D21" s="14">
        <v>304783.3</v>
      </c>
      <c r="E21" s="14">
        <v>409760</v>
      </c>
      <c r="F21" s="17">
        <f t="shared" si="0"/>
        <v>1.3444306167693572</v>
      </c>
    </row>
    <row r="22" spans="1:6" ht="30" customHeight="1">
      <c r="A22" s="24"/>
      <c r="B22" s="22"/>
      <c r="C22" s="13" t="s">
        <v>1</v>
      </c>
      <c r="D22" s="14">
        <v>225201.3</v>
      </c>
      <c r="E22" s="14">
        <v>480515</v>
      </c>
      <c r="F22" s="17">
        <f t="shared" si="0"/>
        <v>2.1337132600921933</v>
      </c>
    </row>
    <row r="23" spans="1:6" ht="26.25" customHeight="1">
      <c r="A23" s="23">
        <v>10</v>
      </c>
      <c r="B23" s="22" t="s">
        <v>17</v>
      </c>
      <c r="C23" s="13" t="s">
        <v>0</v>
      </c>
      <c r="D23" s="14">
        <v>229781.2</v>
      </c>
      <c r="E23" s="14">
        <v>283869</v>
      </c>
      <c r="F23" s="17">
        <f t="shared" si="0"/>
        <v>1.2353882737142985</v>
      </c>
    </row>
    <row r="24" spans="1:6" ht="24.75" customHeight="1">
      <c r="A24" s="24"/>
      <c r="B24" s="22"/>
      <c r="C24" s="13" t="s">
        <v>1</v>
      </c>
      <c r="D24" s="14">
        <v>163440.20000000001</v>
      </c>
      <c r="E24" s="14">
        <v>174571</v>
      </c>
      <c r="F24" s="17">
        <f t="shared" si="0"/>
        <v>1.0681031961537002</v>
      </c>
    </row>
    <row r="25" spans="1:6" ht="22.5" customHeight="1">
      <c r="A25" s="23">
        <v>11</v>
      </c>
      <c r="B25" s="22" t="s">
        <v>18</v>
      </c>
      <c r="C25" s="13" t="s">
        <v>0</v>
      </c>
      <c r="D25" s="14">
        <v>33501.599999999999</v>
      </c>
      <c r="E25" s="14">
        <v>18178</v>
      </c>
      <c r="F25" s="17">
        <f t="shared" si="0"/>
        <v>0.54260095040236889</v>
      </c>
    </row>
    <row r="26" spans="1:6" ht="24.75" customHeight="1">
      <c r="A26" s="24"/>
      <c r="B26" s="22"/>
      <c r="C26" s="13" t="s">
        <v>1</v>
      </c>
      <c r="D26" s="14">
        <v>7068.8</v>
      </c>
      <c r="E26" s="14">
        <v>9301</v>
      </c>
      <c r="F26" s="17">
        <f t="shared" si="0"/>
        <v>1.3157820280669985</v>
      </c>
    </row>
    <row r="27" spans="1:6" ht="23.25" customHeight="1">
      <c r="A27" s="23">
        <v>12</v>
      </c>
      <c r="B27" s="22" t="s">
        <v>41</v>
      </c>
      <c r="C27" s="13" t="s">
        <v>0</v>
      </c>
      <c r="D27" s="14">
        <v>151012</v>
      </c>
      <c r="E27" s="14">
        <v>149602</v>
      </c>
      <c r="F27" s="17">
        <f t="shared" si="0"/>
        <v>0.99066299366937727</v>
      </c>
    </row>
    <row r="28" spans="1:6" ht="23.25" customHeight="1">
      <c r="A28" s="24"/>
      <c r="B28" s="22"/>
      <c r="C28" s="13" t="s">
        <v>1</v>
      </c>
      <c r="D28" s="14"/>
      <c r="E28" s="14"/>
      <c r="F28" s="17" t="e">
        <f>D28/#REF!</f>
        <v>#REF!</v>
      </c>
    </row>
    <row r="29" spans="1:6" ht="24.75" customHeight="1">
      <c r="A29" s="23">
        <v>13</v>
      </c>
      <c r="B29" s="27" t="s">
        <v>42</v>
      </c>
      <c r="C29" s="13" t="s">
        <v>0</v>
      </c>
      <c r="D29" s="14">
        <v>164130.4</v>
      </c>
      <c r="E29" s="14">
        <v>3140</v>
      </c>
      <c r="F29" s="17">
        <f t="shared" si="0"/>
        <v>1.9131129882093749E-2</v>
      </c>
    </row>
    <row r="30" spans="1:6" ht="26.25" customHeight="1">
      <c r="A30" s="24"/>
      <c r="B30" s="27"/>
      <c r="C30" s="13" t="s">
        <v>1</v>
      </c>
      <c r="D30" s="14"/>
      <c r="E30" s="14"/>
      <c r="F30" s="17"/>
    </row>
    <row r="31" spans="1:6" ht="23.25" customHeight="1">
      <c r="A31" s="23">
        <v>14</v>
      </c>
      <c r="B31" s="22" t="s">
        <v>43</v>
      </c>
      <c r="C31" s="13" t="s">
        <v>0</v>
      </c>
      <c r="D31" s="14">
        <v>28311.8</v>
      </c>
      <c r="E31" s="14">
        <v>21466</v>
      </c>
      <c r="F31" s="17">
        <f t="shared" si="0"/>
        <v>0.75819976123029975</v>
      </c>
    </row>
    <row r="32" spans="1:6" ht="25.5" customHeight="1">
      <c r="A32" s="24"/>
      <c r="B32" s="22"/>
      <c r="C32" s="13" t="s">
        <v>1</v>
      </c>
      <c r="D32" s="14"/>
      <c r="E32" s="14"/>
      <c r="F32" s="17"/>
    </row>
    <row r="33" spans="1:6" ht="22.5" customHeight="1">
      <c r="A33" s="23">
        <v>15</v>
      </c>
      <c r="B33" s="22" t="s">
        <v>2</v>
      </c>
      <c r="C33" s="13" t="s">
        <v>0</v>
      </c>
      <c r="D33" s="14">
        <v>9453700.0999999996</v>
      </c>
      <c r="E33" s="14">
        <v>12533929</v>
      </c>
      <c r="F33" s="17">
        <f t="shared" ref="F33:F84" si="1">E33/D33</f>
        <v>1.3258225739570477</v>
      </c>
    </row>
    <row r="34" spans="1:6" ht="27" customHeight="1">
      <c r="A34" s="24"/>
      <c r="B34" s="22"/>
      <c r="C34" s="13" t="s">
        <v>1</v>
      </c>
      <c r="D34" s="14">
        <v>2471115.5</v>
      </c>
      <c r="E34" s="14">
        <v>1974138</v>
      </c>
      <c r="F34" s="17">
        <f t="shared" si="1"/>
        <v>0.79888536169191604</v>
      </c>
    </row>
    <row r="35" spans="1:6" ht="27.75" customHeight="1">
      <c r="A35" s="23">
        <v>16</v>
      </c>
      <c r="B35" s="22" t="s">
        <v>44</v>
      </c>
      <c r="C35" s="13" t="s">
        <v>0</v>
      </c>
      <c r="D35" s="14">
        <v>542370.19999999995</v>
      </c>
      <c r="E35" s="14">
        <v>517729</v>
      </c>
      <c r="F35" s="17">
        <f t="shared" si="1"/>
        <v>0.95456756289338918</v>
      </c>
    </row>
    <row r="36" spans="1:6" ht="24" customHeight="1">
      <c r="A36" s="24"/>
      <c r="B36" s="22"/>
      <c r="C36" s="13" t="s">
        <v>1</v>
      </c>
      <c r="D36" s="14"/>
      <c r="E36" s="14"/>
      <c r="F36" s="17"/>
    </row>
    <row r="37" spans="1:6" s="9" customFormat="1" ht="27" customHeight="1">
      <c r="A37" s="23">
        <v>17</v>
      </c>
      <c r="B37" s="22" t="s">
        <v>19</v>
      </c>
      <c r="C37" s="13" t="s">
        <v>0</v>
      </c>
      <c r="D37" s="14">
        <v>342431.49999999988</v>
      </c>
      <c r="E37" s="14">
        <v>365732</v>
      </c>
      <c r="F37" s="17">
        <f t="shared" si="1"/>
        <v>1.0680442657874645</v>
      </c>
    </row>
    <row r="38" spans="1:6" s="9" customFormat="1" ht="27" customHeight="1">
      <c r="A38" s="24"/>
      <c r="B38" s="22"/>
      <c r="C38" s="13" t="s">
        <v>1</v>
      </c>
      <c r="D38" s="14">
        <v>969331.9</v>
      </c>
      <c r="E38" s="14">
        <v>2828113</v>
      </c>
      <c r="F38" s="17">
        <f t="shared" si="1"/>
        <v>2.9175899400401453</v>
      </c>
    </row>
    <row r="39" spans="1:6" s="9" customFormat="1" ht="22.5" customHeight="1">
      <c r="A39" s="23">
        <v>18</v>
      </c>
      <c r="B39" s="22" t="s">
        <v>45</v>
      </c>
      <c r="C39" s="13" t="s">
        <v>0</v>
      </c>
      <c r="D39" s="14">
        <v>345809.9</v>
      </c>
      <c r="E39" s="14">
        <v>365565</v>
      </c>
      <c r="F39" s="17">
        <f t="shared" si="1"/>
        <v>1.0571270515968454</v>
      </c>
    </row>
    <row r="40" spans="1:6" s="9" customFormat="1" ht="25.5" customHeight="1">
      <c r="A40" s="24"/>
      <c r="B40" s="22"/>
      <c r="C40" s="13" t="s">
        <v>1</v>
      </c>
      <c r="D40" s="14"/>
      <c r="E40" s="14"/>
      <c r="F40" s="17"/>
    </row>
    <row r="41" spans="1:6" s="9" customFormat="1" ht="27" customHeight="1">
      <c r="A41" s="23">
        <v>19</v>
      </c>
      <c r="B41" s="22" t="s">
        <v>46</v>
      </c>
      <c r="C41" s="13" t="s">
        <v>0</v>
      </c>
      <c r="D41" s="14">
        <v>6677652</v>
      </c>
      <c r="E41" s="14">
        <v>6924132</v>
      </c>
      <c r="F41" s="17">
        <f t="shared" si="1"/>
        <v>1.0369111777612849</v>
      </c>
    </row>
    <row r="42" spans="1:6" s="9" customFormat="1" ht="24" customHeight="1">
      <c r="A42" s="24"/>
      <c r="B42" s="22"/>
      <c r="C42" s="13" t="s">
        <v>1</v>
      </c>
      <c r="D42" s="14"/>
      <c r="E42" s="14"/>
      <c r="F42" s="17"/>
    </row>
    <row r="43" spans="1:6" s="9" customFormat="1" ht="34.5" customHeight="1">
      <c r="A43" s="23">
        <v>20</v>
      </c>
      <c r="B43" s="22" t="s">
        <v>20</v>
      </c>
      <c r="C43" s="13" t="s">
        <v>0</v>
      </c>
      <c r="D43" s="14">
        <v>381418.3</v>
      </c>
      <c r="E43" s="14">
        <v>1258328</v>
      </c>
      <c r="F43" s="17">
        <f t="shared" si="1"/>
        <v>3.2990761062067553</v>
      </c>
    </row>
    <row r="44" spans="1:6" s="9" customFormat="1" ht="34.5" customHeight="1">
      <c r="A44" s="24"/>
      <c r="B44" s="22"/>
      <c r="C44" s="13" t="s">
        <v>1</v>
      </c>
      <c r="D44" s="14"/>
      <c r="E44" s="14"/>
      <c r="F44" s="17"/>
    </row>
    <row r="45" spans="1:6" s="9" customFormat="1" ht="25.5" customHeight="1">
      <c r="A45" s="23">
        <v>21</v>
      </c>
      <c r="B45" s="22" t="s">
        <v>47</v>
      </c>
      <c r="C45" s="13" t="s">
        <v>0</v>
      </c>
      <c r="D45" s="14">
        <v>341580.6</v>
      </c>
      <c r="E45" s="14">
        <v>192627</v>
      </c>
      <c r="F45" s="17">
        <f t="shared" si="1"/>
        <v>0.5639283964019034</v>
      </c>
    </row>
    <row r="46" spans="1:6" s="9" customFormat="1" ht="25.5" customHeight="1">
      <c r="A46" s="24"/>
      <c r="B46" s="22"/>
      <c r="C46" s="13" t="s">
        <v>1</v>
      </c>
      <c r="D46" s="14"/>
      <c r="E46" s="14"/>
      <c r="F46" s="17"/>
    </row>
    <row r="47" spans="1:6" s="9" customFormat="1" ht="24.75" customHeight="1">
      <c r="A47" s="23">
        <v>22</v>
      </c>
      <c r="B47" s="22" t="s">
        <v>48</v>
      </c>
      <c r="C47" s="13" t="s">
        <v>0</v>
      </c>
      <c r="D47" s="14">
        <v>67809.3</v>
      </c>
      <c r="E47" s="14">
        <v>96119</v>
      </c>
      <c r="F47" s="17">
        <f t="shared" si="1"/>
        <v>1.4174899313221048</v>
      </c>
    </row>
    <row r="48" spans="1:6" s="9" customFormat="1" ht="24.75" customHeight="1">
      <c r="A48" s="24"/>
      <c r="B48" s="22"/>
      <c r="C48" s="13" t="s">
        <v>1</v>
      </c>
      <c r="D48" s="14"/>
      <c r="E48" s="14">
        <v>2289</v>
      </c>
      <c r="F48" s="17"/>
    </row>
    <row r="49" spans="1:6" s="9" customFormat="1" ht="45.75" customHeight="1">
      <c r="A49" s="23">
        <v>23</v>
      </c>
      <c r="B49" s="22" t="s">
        <v>49</v>
      </c>
      <c r="C49" s="13" t="s">
        <v>0</v>
      </c>
      <c r="D49" s="14">
        <v>700476.7</v>
      </c>
      <c r="E49" s="14">
        <v>797562</v>
      </c>
      <c r="F49" s="17">
        <f t="shared" si="1"/>
        <v>1.1385988998634788</v>
      </c>
    </row>
    <row r="50" spans="1:6" s="9" customFormat="1" ht="33" customHeight="1">
      <c r="A50" s="24"/>
      <c r="B50" s="22"/>
      <c r="C50" s="13" t="s">
        <v>1</v>
      </c>
      <c r="D50" s="14"/>
      <c r="E50" s="14"/>
      <c r="F50" s="17"/>
    </row>
    <row r="51" spans="1:6" s="9" customFormat="1" ht="39" customHeight="1">
      <c r="A51" s="23">
        <v>24</v>
      </c>
      <c r="B51" s="22" t="s">
        <v>50</v>
      </c>
      <c r="C51" s="13" t="s">
        <v>0</v>
      </c>
      <c r="D51" s="14">
        <v>9714.4</v>
      </c>
      <c r="E51" s="14">
        <v>7304</v>
      </c>
      <c r="F51" s="17">
        <f t="shared" si="1"/>
        <v>0.75187350737050151</v>
      </c>
    </row>
    <row r="52" spans="1:6" s="9" customFormat="1" ht="39.75" customHeight="1">
      <c r="A52" s="24"/>
      <c r="B52" s="22"/>
      <c r="C52" s="13" t="s">
        <v>1</v>
      </c>
      <c r="D52" s="14"/>
      <c r="E52" s="14"/>
      <c r="F52" s="17"/>
    </row>
    <row r="53" spans="1:6" s="9" customFormat="1" ht="27" customHeight="1">
      <c r="A53" s="23">
        <v>25</v>
      </c>
      <c r="B53" s="22" t="s">
        <v>51</v>
      </c>
      <c r="C53" s="13" t="s">
        <v>0</v>
      </c>
      <c r="D53" s="14">
        <v>95</v>
      </c>
      <c r="E53" s="14"/>
      <c r="F53" s="17"/>
    </row>
    <row r="54" spans="1:6" s="9" customFormat="1" ht="27" customHeight="1">
      <c r="A54" s="24"/>
      <c r="B54" s="22"/>
      <c r="C54" s="13" t="s">
        <v>1</v>
      </c>
      <c r="D54" s="14"/>
      <c r="E54" s="14"/>
      <c r="F54" s="17"/>
    </row>
    <row r="55" spans="1:6" s="9" customFormat="1" ht="27" customHeight="1">
      <c r="A55" s="23">
        <v>26</v>
      </c>
      <c r="B55" s="22" t="s">
        <v>52</v>
      </c>
      <c r="C55" s="13" t="s">
        <v>0</v>
      </c>
      <c r="D55" s="14">
        <v>779.7</v>
      </c>
      <c r="E55" s="14"/>
      <c r="F55" s="17"/>
    </row>
    <row r="56" spans="1:6" s="9" customFormat="1" ht="27" customHeight="1">
      <c r="A56" s="24"/>
      <c r="B56" s="22"/>
      <c r="C56" s="13" t="s">
        <v>1</v>
      </c>
      <c r="D56" s="14"/>
      <c r="E56" s="14"/>
      <c r="F56" s="17"/>
    </row>
    <row r="57" spans="1:6" s="9" customFormat="1" ht="36" customHeight="1">
      <c r="A57" s="23">
        <v>27</v>
      </c>
      <c r="B57" s="22" t="s">
        <v>53</v>
      </c>
      <c r="C57" s="13" t="s">
        <v>0</v>
      </c>
      <c r="D57" s="14">
        <v>6754.8</v>
      </c>
      <c r="E57" s="14">
        <v>137251</v>
      </c>
      <c r="F57" s="17">
        <f t="shared" si="1"/>
        <v>20.319032391780659</v>
      </c>
    </row>
    <row r="58" spans="1:6" s="9" customFormat="1" ht="36" customHeight="1">
      <c r="A58" s="24"/>
      <c r="B58" s="22"/>
      <c r="C58" s="13" t="s">
        <v>1</v>
      </c>
      <c r="D58" s="14"/>
      <c r="E58" s="14"/>
      <c r="F58" s="17"/>
    </row>
    <row r="59" spans="1:6" s="9" customFormat="1" ht="23.25" customHeight="1">
      <c r="A59" s="23">
        <v>28</v>
      </c>
      <c r="B59" s="22" t="s">
        <v>54</v>
      </c>
      <c r="C59" s="13" t="s">
        <v>0</v>
      </c>
      <c r="D59" s="14">
        <v>20423.8</v>
      </c>
      <c r="E59" s="14">
        <v>23185</v>
      </c>
      <c r="F59" s="17">
        <f t="shared" si="1"/>
        <v>1.1351952134274719</v>
      </c>
    </row>
    <row r="60" spans="1:6" s="9" customFormat="1" ht="23.25" customHeight="1">
      <c r="A60" s="24"/>
      <c r="B60" s="22"/>
      <c r="C60" s="13" t="s">
        <v>1</v>
      </c>
      <c r="D60" s="14">
        <v>641.70000000000005</v>
      </c>
      <c r="E60" s="14">
        <v>273</v>
      </c>
      <c r="F60" s="17">
        <f t="shared" si="1"/>
        <v>0.42543244506778866</v>
      </c>
    </row>
    <row r="61" spans="1:6" s="9" customFormat="1" ht="29.25" customHeight="1">
      <c r="A61" s="23">
        <v>29</v>
      </c>
      <c r="B61" s="22" t="s">
        <v>13</v>
      </c>
      <c r="C61" s="13" t="s">
        <v>0</v>
      </c>
      <c r="D61" s="14">
        <v>4480</v>
      </c>
      <c r="E61" s="14">
        <v>4090</v>
      </c>
      <c r="F61" s="17">
        <f t="shared" si="1"/>
        <v>0.9129464285714286</v>
      </c>
    </row>
    <row r="62" spans="1:6" s="9" customFormat="1" ht="33.75" customHeight="1">
      <c r="A62" s="24"/>
      <c r="B62" s="22"/>
      <c r="C62" s="13" t="s">
        <v>1</v>
      </c>
      <c r="D62" s="14">
        <v>1625</v>
      </c>
      <c r="E62" s="14">
        <v>1625</v>
      </c>
      <c r="F62" s="17">
        <f t="shared" si="1"/>
        <v>1</v>
      </c>
    </row>
    <row r="63" spans="1:6" s="9" customFormat="1" ht="46.5" customHeight="1">
      <c r="A63" s="23">
        <v>30</v>
      </c>
      <c r="B63" s="22" t="s">
        <v>55</v>
      </c>
      <c r="C63" s="13" t="s">
        <v>0</v>
      </c>
      <c r="D63" s="14">
        <v>4754</v>
      </c>
      <c r="E63" s="14">
        <v>5260</v>
      </c>
      <c r="F63" s="17">
        <f t="shared" si="1"/>
        <v>1.1064366848969289</v>
      </c>
    </row>
    <row r="64" spans="1:6" s="9" customFormat="1" ht="47.25" customHeight="1">
      <c r="A64" s="24"/>
      <c r="B64" s="22"/>
      <c r="C64" s="13" t="s">
        <v>1</v>
      </c>
      <c r="D64" s="14"/>
      <c r="E64" s="14"/>
      <c r="F64" s="17"/>
    </row>
    <row r="65" spans="1:6" s="9" customFormat="1" ht="27" customHeight="1">
      <c r="A65" s="23">
        <v>31</v>
      </c>
      <c r="B65" s="22" t="s">
        <v>56</v>
      </c>
      <c r="C65" s="13" t="s">
        <v>0</v>
      </c>
      <c r="D65" s="14">
        <v>15443982</v>
      </c>
      <c r="E65" s="14">
        <v>16993439</v>
      </c>
      <c r="F65" s="17">
        <f t="shared" si="1"/>
        <v>1.1003275580093268</v>
      </c>
    </row>
    <row r="66" spans="1:6" s="9" customFormat="1" ht="27" customHeight="1">
      <c r="A66" s="24"/>
      <c r="B66" s="22"/>
      <c r="C66" s="13" t="s">
        <v>1</v>
      </c>
      <c r="D66" s="14">
        <v>4102039</v>
      </c>
      <c r="E66" s="14">
        <v>7512433</v>
      </c>
      <c r="F66" s="17">
        <f t="shared" si="1"/>
        <v>1.8313899502174407</v>
      </c>
    </row>
    <row r="67" spans="1:6" s="9" customFormat="1" ht="25.5" customHeight="1">
      <c r="A67" s="23">
        <v>32</v>
      </c>
      <c r="B67" s="22" t="s">
        <v>57</v>
      </c>
      <c r="C67" s="13" t="s">
        <v>0</v>
      </c>
      <c r="D67" s="14">
        <v>3300797.9</v>
      </c>
      <c r="E67" s="14">
        <v>189367</v>
      </c>
      <c r="F67" s="17">
        <f t="shared" si="1"/>
        <v>5.7370068006890096E-2</v>
      </c>
    </row>
    <row r="68" spans="1:6" s="9" customFormat="1" ht="25.5" customHeight="1">
      <c r="A68" s="24"/>
      <c r="B68" s="22"/>
      <c r="C68" s="13" t="s">
        <v>1</v>
      </c>
      <c r="D68" s="14"/>
      <c r="E68" s="14"/>
      <c r="F68" s="17"/>
    </row>
    <row r="69" spans="1:6" s="9" customFormat="1" ht="34.5" customHeight="1">
      <c r="A69" s="23">
        <v>33</v>
      </c>
      <c r="B69" s="22" t="s">
        <v>11</v>
      </c>
      <c r="C69" s="13" t="s">
        <v>0</v>
      </c>
      <c r="D69" s="14">
        <v>892007.50000000012</v>
      </c>
      <c r="E69" s="14">
        <v>784164</v>
      </c>
      <c r="F69" s="17">
        <f t="shared" si="1"/>
        <v>0.87910023178056229</v>
      </c>
    </row>
    <row r="70" spans="1:6" s="9" customFormat="1" ht="32.25" customHeight="1">
      <c r="A70" s="24"/>
      <c r="B70" s="22"/>
      <c r="C70" s="13" t="s">
        <v>1</v>
      </c>
      <c r="D70" s="14">
        <v>419031.1</v>
      </c>
      <c r="E70" s="14">
        <v>602710</v>
      </c>
      <c r="F70" s="17">
        <f t="shared" si="1"/>
        <v>1.438341927365296</v>
      </c>
    </row>
    <row r="71" spans="1:6" s="9" customFormat="1" ht="27" customHeight="1">
      <c r="A71" s="23">
        <v>34</v>
      </c>
      <c r="B71" s="25" t="s">
        <v>64</v>
      </c>
      <c r="C71" s="13" t="s">
        <v>0</v>
      </c>
      <c r="D71" s="14"/>
      <c r="E71" s="14">
        <v>16287</v>
      </c>
      <c r="F71" s="17"/>
    </row>
    <row r="72" spans="1:6" s="9" customFormat="1" ht="23.25" customHeight="1">
      <c r="A72" s="24"/>
      <c r="B72" s="26"/>
      <c r="C72" s="13" t="s">
        <v>1</v>
      </c>
      <c r="D72" s="14"/>
      <c r="E72" s="14"/>
      <c r="F72" s="17"/>
    </row>
    <row r="73" spans="1:6" s="9" customFormat="1" ht="33.75" customHeight="1">
      <c r="A73" s="23">
        <v>35</v>
      </c>
      <c r="B73" s="22" t="s">
        <v>58</v>
      </c>
      <c r="C73" s="13" t="s">
        <v>0</v>
      </c>
      <c r="D73" s="18">
        <v>12749.7</v>
      </c>
      <c r="E73" s="18">
        <v>7727</v>
      </c>
      <c r="F73" s="17">
        <f t="shared" si="1"/>
        <v>0.60605347576805724</v>
      </c>
    </row>
    <row r="74" spans="1:6" s="9" customFormat="1" ht="33.75" customHeight="1">
      <c r="A74" s="24"/>
      <c r="B74" s="22"/>
      <c r="C74" s="13" t="s">
        <v>1</v>
      </c>
      <c r="D74" s="18"/>
      <c r="E74" s="18"/>
      <c r="F74" s="17"/>
    </row>
    <row r="75" spans="1:6" s="9" customFormat="1" ht="24.75" customHeight="1">
      <c r="A75" s="23">
        <v>36</v>
      </c>
      <c r="B75" s="22" t="s">
        <v>14</v>
      </c>
      <c r="C75" s="13" t="s">
        <v>0</v>
      </c>
      <c r="D75" s="14">
        <v>5247.5</v>
      </c>
      <c r="E75" s="14">
        <v>13397</v>
      </c>
      <c r="F75" s="17">
        <f t="shared" si="1"/>
        <v>2.5530252501191044</v>
      </c>
    </row>
    <row r="76" spans="1:6" s="9" customFormat="1" ht="24.75" customHeight="1">
      <c r="A76" s="24"/>
      <c r="B76" s="22"/>
      <c r="C76" s="13" t="s">
        <v>1</v>
      </c>
      <c r="D76" s="14"/>
      <c r="E76" s="14"/>
      <c r="F76" s="17"/>
    </row>
    <row r="77" spans="1:6" s="9" customFormat="1" ht="24.75" customHeight="1">
      <c r="A77" s="23">
        <v>37</v>
      </c>
      <c r="B77" s="22" t="s">
        <v>59</v>
      </c>
      <c r="C77" s="13" t="s">
        <v>0</v>
      </c>
      <c r="D77" s="14">
        <v>16244.6</v>
      </c>
      <c r="E77" s="14">
        <v>92728</v>
      </c>
      <c r="F77" s="17">
        <f t="shared" si="1"/>
        <v>5.7082353520554525</v>
      </c>
    </row>
    <row r="78" spans="1:6" s="9" customFormat="1" ht="24.75" customHeight="1">
      <c r="A78" s="24"/>
      <c r="B78" s="22"/>
      <c r="C78" s="13" t="s">
        <v>1</v>
      </c>
      <c r="D78" s="14"/>
      <c r="E78" s="14"/>
      <c r="F78" s="17"/>
    </row>
    <row r="79" spans="1:6" s="9" customFormat="1" ht="24.75" customHeight="1">
      <c r="A79" s="23">
        <v>38</v>
      </c>
      <c r="B79" s="22" t="s">
        <v>60</v>
      </c>
      <c r="C79" s="13" t="s">
        <v>0</v>
      </c>
      <c r="D79" s="14">
        <v>5950</v>
      </c>
      <c r="E79" s="14">
        <v>36147</v>
      </c>
      <c r="F79" s="17">
        <f t="shared" si="1"/>
        <v>6.0751260504201685</v>
      </c>
    </row>
    <row r="80" spans="1:6" s="9" customFormat="1" ht="24.75" customHeight="1">
      <c r="A80" s="24"/>
      <c r="B80" s="22"/>
      <c r="C80" s="13" t="s">
        <v>1</v>
      </c>
      <c r="D80" s="14">
        <v>10200</v>
      </c>
      <c r="E80" s="14">
        <v>41806</v>
      </c>
      <c r="F80" s="17">
        <f t="shared" si="1"/>
        <v>4.0986274509803922</v>
      </c>
    </row>
    <row r="81" spans="1:6" s="9" customFormat="1" ht="24.75" customHeight="1">
      <c r="A81" s="23">
        <v>39</v>
      </c>
      <c r="B81" s="22" t="s">
        <v>12</v>
      </c>
      <c r="C81" s="13" t="s">
        <v>0</v>
      </c>
      <c r="D81" s="14">
        <v>19364.900000000001</v>
      </c>
      <c r="E81" s="14">
        <v>26214</v>
      </c>
      <c r="F81" s="17">
        <f t="shared" si="1"/>
        <v>1.3536863087338431</v>
      </c>
    </row>
    <row r="82" spans="1:6" s="9" customFormat="1" ht="24.75" customHeight="1">
      <c r="A82" s="24"/>
      <c r="B82" s="22"/>
      <c r="C82" s="13" t="s">
        <v>1</v>
      </c>
      <c r="D82" s="14"/>
      <c r="E82" s="14"/>
      <c r="F82" s="17"/>
    </row>
    <row r="83" spans="1:6" s="9" customFormat="1" ht="27" customHeight="1">
      <c r="A83" s="23">
        <v>40</v>
      </c>
      <c r="B83" s="22" t="s">
        <v>15</v>
      </c>
      <c r="C83" s="13" t="s">
        <v>0</v>
      </c>
      <c r="D83" s="14">
        <v>137001.29999999993</v>
      </c>
      <c r="E83" s="14">
        <v>219448</v>
      </c>
      <c r="F83" s="17">
        <f t="shared" si="1"/>
        <v>1.6017950194633197</v>
      </c>
    </row>
    <row r="84" spans="1:6" s="9" customFormat="1" ht="25.5" customHeight="1">
      <c r="A84" s="24"/>
      <c r="B84" s="22"/>
      <c r="C84" s="13" t="s">
        <v>1</v>
      </c>
      <c r="D84" s="14">
        <v>494967.4</v>
      </c>
      <c r="E84" s="14">
        <v>783419</v>
      </c>
      <c r="F84" s="17">
        <f t="shared" si="1"/>
        <v>1.5827688853851789</v>
      </c>
    </row>
    <row r="85" spans="1:6" s="9" customFormat="1" ht="26.25" customHeight="1">
      <c r="A85" s="23">
        <v>41</v>
      </c>
      <c r="B85" s="22" t="s">
        <v>22</v>
      </c>
      <c r="C85" s="13" t="s">
        <v>0</v>
      </c>
      <c r="D85" s="14">
        <v>68263</v>
      </c>
      <c r="E85" s="14">
        <v>121514</v>
      </c>
      <c r="F85" s="17"/>
    </row>
    <row r="86" spans="1:6" s="9" customFormat="1" ht="26.25" customHeight="1">
      <c r="A86" s="24"/>
      <c r="B86" s="22"/>
      <c r="C86" s="13" t="s">
        <v>1</v>
      </c>
      <c r="D86" s="14"/>
      <c r="E86" s="14"/>
      <c r="F86" s="17"/>
    </row>
    <row r="87" spans="1:6" s="9" customFormat="1" ht="24.75" customHeight="1">
      <c r="A87" s="23">
        <v>42</v>
      </c>
      <c r="B87" s="22" t="s">
        <v>26</v>
      </c>
      <c r="C87" s="13" t="s">
        <v>0</v>
      </c>
      <c r="D87" s="14">
        <v>32004</v>
      </c>
      <c r="E87" s="14">
        <v>71298</v>
      </c>
      <c r="F87" s="17">
        <f t="shared" ref="F87:F88" si="2">E87/D87</f>
        <v>2.2277840269966256</v>
      </c>
    </row>
    <row r="88" spans="1:6" s="9" customFormat="1" ht="25.5" customHeight="1">
      <c r="A88" s="24"/>
      <c r="B88" s="22"/>
      <c r="C88" s="13" t="s">
        <v>1</v>
      </c>
      <c r="D88" s="14">
        <v>305812</v>
      </c>
      <c r="E88" s="14">
        <v>550917</v>
      </c>
      <c r="F88" s="17">
        <f t="shared" si="2"/>
        <v>1.8014891501968531</v>
      </c>
    </row>
    <row r="89" spans="1:6" s="9" customFormat="1" ht="25.5" customHeight="1">
      <c r="A89" s="23">
        <v>43</v>
      </c>
      <c r="B89" s="22" t="s">
        <v>63</v>
      </c>
      <c r="C89" s="13" t="s">
        <v>0</v>
      </c>
      <c r="D89" s="14"/>
      <c r="E89" s="14">
        <v>22729</v>
      </c>
      <c r="F89" s="17"/>
    </row>
    <row r="90" spans="1:6" s="9" customFormat="1" ht="25.5" customHeight="1">
      <c r="A90" s="24"/>
      <c r="B90" s="22"/>
      <c r="C90" s="13" t="s">
        <v>1</v>
      </c>
      <c r="D90" s="14"/>
      <c r="E90" s="14">
        <v>152758</v>
      </c>
      <c r="F90" s="17"/>
    </row>
    <row r="91" spans="1:6" s="9" customFormat="1" ht="34.5" customHeight="1">
      <c r="A91" s="23">
        <v>44</v>
      </c>
      <c r="B91" s="22" t="s">
        <v>62</v>
      </c>
      <c r="C91" s="13" t="s">
        <v>0</v>
      </c>
      <c r="D91" s="14"/>
      <c r="E91" s="14">
        <v>45313</v>
      </c>
      <c r="F91" s="17"/>
    </row>
    <row r="92" spans="1:6" s="9" customFormat="1" ht="30.75" customHeight="1">
      <c r="A92" s="24"/>
      <c r="B92" s="22"/>
      <c r="C92" s="13" t="s">
        <v>1</v>
      </c>
      <c r="D92" s="14"/>
      <c r="E92" s="14">
        <v>292899</v>
      </c>
      <c r="F92" s="17"/>
    </row>
    <row r="93" spans="1:6" s="9" customFormat="1" ht="37.5" customHeight="1">
      <c r="A93" s="23">
        <v>45</v>
      </c>
      <c r="B93" s="22" t="s">
        <v>61</v>
      </c>
      <c r="C93" s="13" t="s">
        <v>0</v>
      </c>
      <c r="D93" s="14"/>
      <c r="E93" s="14">
        <v>60014</v>
      </c>
      <c r="F93" s="17"/>
    </row>
    <row r="94" spans="1:6" s="9" customFormat="1" ht="37.5" customHeight="1">
      <c r="A94" s="24"/>
      <c r="B94" s="22"/>
      <c r="C94" s="13" t="s">
        <v>1</v>
      </c>
      <c r="D94" s="14"/>
      <c r="E94" s="14">
        <v>199198</v>
      </c>
      <c r="F94" s="17"/>
    </row>
    <row r="95" spans="1:6" s="9" customFormat="1" ht="24.75" customHeight="1">
      <c r="A95" s="23">
        <v>46</v>
      </c>
      <c r="B95" s="25" t="s">
        <v>27</v>
      </c>
      <c r="C95" s="13" t="s">
        <v>0</v>
      </c>
      <c r="D95" s="14">
        <v>71306</v>
      </c>
      <c r="E95" s="14">
        <v>463940</v>
      </c>
      <c r="F95" s="17">
        <f t="shared" ref="F95:F96" si="3">E95/D95</f>
        <v>6.5063248534485174</v>
      </c>
    </row>
    <row r="96" spans="1:6" s="9" customFormat="1" ht="25.5" customHeight="1">
      <c r="A96" s="24"/>
      <c r="B96" s="26"/>
      <c r="C96" s="13" t="s">
        <v>1</v>
      </c>
      <c r="D96" s="14">
        <v>95724</v>
      </c>
      <c r="E96" s="14">
        <v>269121</v>
      </c>
      <c r="F96" s="17">
        <f t="shared" si="3"/>
        <v>2.8114266014792531</v>
      </c>
    </row>
    <row r="97" spans="1:8" s="9" customFormat="1" ht="24.75" customHeight="1">
      <c r="A97" s="35"/>
      <c r="B97" s="36" t="s">
        <v>8</v>
      </c>
      <c r="C97" s="36"/>
      <c r="D97" s="37">
        <f>D98+D99</f>
        <v>99485587.400000006</v>
      </c>
      <c r="E97" s="37">
        <f>E98+E99</f>
        <v>115051501</v>
      </c>
      <c r="F97" s="32">
        <f t="shared" ref="F97:F99" si="4">E97/D97</f>
        <v>1.1564640065642311</v>
      </c>
    </row>
    <row r="98" spans="1:8" s="9" customFormat="1" ht="24.75" customHeight="1">
      <c r="A98" s="35"/>
      <c r="B98" s="35"/>
      <c r="C98" s="38" t="s">
        <v>0</v>
      </c>
      <c r="D98" s="37">
        <f>D5+D7+D9+D11+D13+D15+D17+D19+D21+D23+D25+D27+D29+D31+D33+D35+D37+D39+D41+D43+D45+D47+D49+D51+D53+D55+D57+D59+D61+D63+D65+D67+D69+D71+D73+D75+D77+D79+D81+D83+D85+D87+D89+D91+D93+D95</f>
        <v>87472934.799999997</v>
      </c>
      <c r="E98" s="37">
        <f>E5+E7+E9+E11+E13+E15+E17+E19+E21+E23+E25+E27+E29+E31+E33+E35+E37+E39+E41+E43+E45+E47+E49+E51+E53+E55+E57+E59+E61+E63+E65+E67+E69+E71+E73+E75+E77+E79+E81+E83+E85+E87+E89+E91+E93+E95</f>
        <v>92893278</v>
      </c>
      <c r="F98" s="32">
        <f t="shared" si="4"/>
        <v>1.0619659465226952</v>
      </c>
    </row>
    <row r="99" spans="1:8" s="9" customFormat="1" ht="24.75" customHeight="1">
      <c r="A99" s="35"/>
      <c r="B99" s="35"/>
      <c r="C99" s="38" t="s">
        <v>1</v>
      </c>
      <c r="D99" s="37">
        <f>D6+D8+D10+D12+D14+D16+D18+D20+D22+D24+D26+D28+D30+D32+D34+D36+D38+D40+D42+D44+D46+D48+D50+D52+D54+D56+D58+D60+D62+D64+D66+D68+D70+D72+D74+D76+D78+D80+D82+D84+D86+D88+D90+D92+D94+D96</f>
        <v>12012652.600000001</v>
      </c>
      <c r="E99" s="37">
        <f>E6+E8+E10+E12+E14+E16+E18+E20+E22+E24+E26+E28+E30+E32+E34+E36+E38+E40+E42+E44+E46+E48+E50+E52+E54+E56+E58+E60+E62+E64+E66+E68+E70+E72+E74+E76+E78+E80+E82+E84+E86+E88+E90+E92+E94+E96</f>
        <v>22158223</v>
      </c>
      <c r="F99" s="32">
        <f t="shared" si="4"/>
        <v>1.8445736955716172</v>
      </c>
    </row>
    <row r="100" spans="1:8" s="9" customFormat="1" ht="30.75" customHeight="1">
      <c r="A100" s="33" t="s">
        <v>3</v>
      </c>
      <c r="B100" s="34"/>
      <c r="C100" s="34"/>
      <c r="D100" s="12"/>
      <c r="E100" s="12"/>
      <c r="F100" s="10"/>
    </row>
    <row r="101" spans="1:8" s="9" customFormat="1" ht="23.25" customHeight="1">
      <c r="A101" s="28">
        <v>47</v>
      </c>
      <c r="B101" s="22" t="s">
        <v>24</v>
      </c>
      <c r="C101" s="13" t="s">
        <v>0</v>
      </c>
      <c r="D101" s="18">
        <v>227707</v>
      </c>
      <c r="E101" s="18">
        <v>224542</v>
      </c>
      <c r="F101" s="17">
        <f t="shared" ref="F101:F107" si="5">E101/D101</f>
        <v>0.98610055905176386</v>
      </c>
    </row>
    <row r="102" spans="1:8" s="9" customFormat="1" ht="23.25" customHeight="1">
      <c r="A102" s="28"/>
      <c r="B102" s="22"/>
      <c r="C102" s="13" t="s">
        <v>1</v>
      </c>
      <c r="D102" s="18"/>
      <c r="E102" s="18"/>
      <c r="F102" s="17"/>
    </row>
    <row r="103" spans="1:8" s="9" customFormat="1" ht="30" customHeight="1">
      <c r="A103" s="23">
        <v>48</v>
      </c>
      <c r="B103" s="25" t="s">
        <v>25</v>
      </c>
      <c r="C103" s="13" t="s">
        <v>0</v>
      </c>
      <c r="D103" s="18">
        <v>87256.8</v>
      </c>
      <c r="E103" s="18">
        <v>91181</v>
      </c>
      <c r="F103" s="17">
        <f t="shared" si="5"/>
        <v>1.0449729992390278</v>
      </c>
    </row>
    <row r="104" spans="1:8" s="9" customFormat="1" ht="33.75" customHeight="1">
      <c r="A104" s="24"/>
      <c r="B104" s="26"/>
      <c r="C104" s="13" t="s">
        <v>1</v>
      </c>
      <c r="D104" s="18"/>
      <c r="E104" s="18"/>
      <c r="F104" s="17"/>
    </row>
    <row r="105" spans="1:8" s="9" customFormat="1" ht="42" customHeight="1">
      <c r="A105" s="23">
        <v>49</v>
      </c>
      <c r="B105" s="25" t="s">
        <v>21</v>
      </c>
      <c r="C105" s="13" t="s">
        <v>0</v>
      </c>
      <c r="D105" s="18">
        <v>91707.7</v>
      </c>
      <c r="E105" s="18">
        <v>86309</v>
      </c>
      <c r="F105" s="17">
        <f t="shared" si="5"/>
        <v>0.94113144261605086</v>
      </c>
    </row>
    <row r="106" spans="1:8" s="9" customFormat="1" ht="34.5" customHeight="1">
      <c r="A106" s="24"/>
      <c r="B106" s="26"/>
      <c r="C106" s="13" t="s">
        <v>1</v>
      </c>
      <c r="D106" s="18"/>
      <c r="E106" s="18"/>
      <c r="F106" s="17"/>
    </row>
    <row r="107" spans="1:8" s="9" customFormat="1" ht="23.25" customHeight="1">
      <c r="A107" s="23">
        <v>50</v>
      </c>
      <c r="B107" s="25" t="s">
        <v>23</v>
      </c>
      <c r="C107" s="13" t="s">
        <v>0</v>
      </c>
      <c r="D107" s="18">
        <v>37081.800000000003</v>
      </c>
      <c r="E107" s="18">
        <v>36671</v>
      </c>
      <c r="F107" s="17">
        <f t="shared" si="5"/>
        <v>0.98892178912566264</v>
      </c>
    </row>
    <row r="108" spans="1:8" s="9" customFormat="1" ht="23.25" customHeight="1">
      <c r="A108" s="24"/>
      <c r="B108" s="26"/>
      <c r="C108" s="13" t="s">
        <v>1</v>
      </c>
      <c r="D108" s="18"/>
      <c r="E108" s="18"/>
      <c r="F108" s="17"/>
    </row>
    <row r="109" spans="1:8" s="9" customFormat="1" ht="23.25" customHeight="1">
      <c r="A109" s="35"/>
      <c r="B109" s="36" t="s">
        <v>9</v>
      </c>
      <c r="C109" s="36"/>
      <c r="D109" s="37">
        <f>D110+D111</f>
        <v>443753.3</v>
      </c>
      <c r="E109" s="37">
        <f>E110+E111</f>
        <v>438703</v>
      </c>
      <c r="F109" s="32">
        <f t="shared" ref="F109:F114" si="6">E109/D109</f>
        <v>0.98861912688874654</v>
      </c>
    </row>
    <row r="110" spans="1:8" s="9" customFormat="1" ht="25.5" customHeight="1">
      <c r="A110" s="35"/>
      <c r="B110" s="35"/>
      <c r="C110" s="40" t="s">
        <v>0</v>
      </c>
      <c r="D110" s="37">
        <f>D101+D103+D105+D107</f>
        <v>443753.3</v>
      </c>
      <c r="E110" s="37">
        <f>E101+E103+E105+E107</f>
        <v>438703</v>
      </c>
      <c r="F110" s="32">
        <f t="shared" si="6"/>
        <v>0.98861912688874654</v>
      </c>
    </row>
    <row r="111" spans="1:8" s="9" customFormat="1" ht="25.5" customHeight="1">
      <c r="A111" s="35"/>
      <c r="B111" s="35"/>
      <c r="C111" s="40" t="s">
        <v>1</v>
      </c>
      <c r="D111" s="37">
        <f>D102+D104+D106+D108</f>
        <v>0</v>
      </c>
      <c r="E111" s="37"/>
      <c r="F111" s="32"/>
    </row>
    <row r="112" spans="1:8" s="9" customFormat="1" ht="22.5" customHeight="1">
      <c r="A112" s="35"/>
      <c r="B112" s="41" t="s">
        <v>5</v>
      </c>
      <c r="C112" s="41"/>
      <c r="D112" s="37">
        <f>D113+D114</f>
        <v>99929340.699999988</v>
      </c>
      <c r="E112" s="37">
        <f>E113+E114</f>
        <v>115490204</v>
      </c>
      <c r="F112" s="32">
        <f t="shared" si="6"/>
        <v>1.1557186627170453</v>
      </c>
      <c r="H112" s="19"/>
    </row>
    <row r="113" spans="1:8" s="9" customFormat="1" ht="24" customHeight="1">
      <c r="A113" s="35"/>
      <c r="B113" s="35"/>
      <c r="C113" s="40" t="s">
        <v>0</v>
      </c>
      <c r="D113" s="37">
        <f>D98+D110</f>
        <v>87916688.099999994</v>
      </c>
      <c r="E113" s="37">
        <f>E98+E110</f>
        <v>93331981</v>
      </c>
      <c r="F113" s="32">
        <f t="shared" si="6"/>
        <v>1.061595733609078</v>
      </c>
      <c r="H113" s="19"/>
    </row>
    <row r="114" spans="1:8" s="9" customFormat="1" ht="21.75" customHeight="1">
      <c r="A114" s="35"/>
      <c r="B114" s="35"/>
      <c r="C114" s="40" t="s">
        <v>1</v>
      </c>
      <c r="D114" s="37">
        <f>D99+D111</f>
        <v>12012652.600000001</v>
      </c>
      <c r="E114" s="37">
        <f>E99+E111</f>
        <v>22158223</v>
      </c>
      <c r="F114" s="32">
        <f t="shared" si="6"/>
        <v>1.8445736955716172</v>
      </c>
      <c r="H114" s="19"/>
    </row>
    <row r="115" spans="1:8" s="9" customFormat="1" ht="26.25" customHeight="1">
      <c r="A115" s="39" t="s">
        <v>65</v>
      </c>
      <c r="B115" s="39"/>
      <c r="C115" s="39"/>
      <c r="D115" s="2"/>
      <c r="E115" s="2"/>
      <c r="F115" s="10"/>
    </row>
    <row r="116" spans="1:8" s="9" customFormat="1" ht="26.25" customHeight="1">
      <c r="A116" s="1"/>
      <c r="B116" s="1"/>
      <c r="C116" s="20"/>
      <c r="D116" s="2"/>
      <c r="E116" s="2"/>
      <c r="F116" s="10"/>
    </row>
    <row r="117" spans="1:8" s="9" customFormat="1" ht="26.25" customHeight="1">
      <c r="A117" s="1"/>
      <c r="B117" s="1"/>
      <c r="C117" s="20"/>
      <c r="D117" s="2"/>
      <c r="E117" s="2"/>
      <c r="F117" s="10"/>
    </row>
    <row r="118" spans="1:8" s="9" customFormat="1" ht="26.25" customHeight="1">
      <c r="A118" s="1"/>
      <c r="B118" s="1"/>
      <c r="C118" s="20"/>
      <c r="D118" s="2"/>
      <c r="E118" s="2"/>
      <c r="F118" s="10"/>
    </row>
    <row r="119" spans="1:8" s="7" customFormat="1">
      <c r="A119" s="1"/>
      <c r="B119" s="1"/>
      <c r="C119" s="20"/>
      <c r="D119" s="2"/>
      <c r="E119" s="2"/>
      <c r="F119" s="11"/>
    </row>
    <row r="120" spans="1:8" s="7" customFormat="1" ht="22.5" customHeight="1">
      <c r="A120" s="1"/>
      <c r="B120" s="1"/>
      <c r="C120" s="20"/>
      <c r="D120" s="2"/>
      <c r="E120" s="2"/>
      <c r="F120" s="11"/>
    </row>
    <row r="121" spans="1:8" s="7" customFormat="1" ht="23.25" customHeight="1">
      <c r="A121" s="1"/>
      <c r="B121" s="1"/>
      <c r="C121" s="20"/>
      <c r="D121" s="2"/>
      <c r="E121" s="2"/>
      <c r="F121" s="11"/>
    </row>
    <row r="122" spans="1:8" s="8" customFormat="1" ht="18.75">
      <c r="A122" s="1"/>
      <c r="B122" s="1"/>
      <c r="C122" s="20"/>
      <c r="D122" s="2"/>
      <c r="E122" s="2"/>
      <c r="F122" s="12"/>
    </row>
    <row r="123" spans="1:8" s="9" customFormat="1" ht="32.25" customHeight="1">
      <c r="A123" s="1"/>
      <c r="B123" s="1"/>
      <c r="C123" s="20"/>
      <c r="D123" s="2"/>
      <c r="E123" s="2"/>
      <c r="F123" s="10"/>
    </row>
    <row r="124" spans="1:8" s="9" customFormat="1" ht="32.25" customHeight="1">
      <c r="A124" s="1"/>
      <c r="B124" s="1"/>
      <c r="C124" s="20"/>
      <c r="D124" s="2"/>
      <c r="E124" s="2"/>
      <c r="F124" s="10"/>
    </row>
    <row r="125" spans="1:8" s="9" customFormat="1" ht="32.25" customHeight="1">
      <c r="A125" s="1"/>
      <c r="B125" s="1"/>
      <c r="C125" s="20"/>
      <c r="D125" s="2"/>
      <c r="E125" s="2"/>
      <c r="F125" s="10"/>
    </row>
    <row r="126" spans="1:8" s="9" customFormat="1" ht="32.25" customHeight="1">
      <c r="A126" s="1"/>
      <c r="B126" s="1"/>
      <c r="C126" s="20"/>
      <c r="D126" s="2"/>
      <c r="E126" s="2"/>
      <c r="F126" s="10"/>
    </row>
    <row r="127" spans="1:8" s="9" customFormat="1" ht="42" customHeight="1">
      <c r="A127" s="1"/>
      <c r="B127" s="1"/>
      <c r="C127" s="20"/>
      <c r="D127" s="2"/>
      <c r="E127" s="2"/>
      <c r="F127" s="10"/>
    </row>
    <row r="128" spans="1:8" s="9" customFormat="1" ht="36.75" customHeight="1">
      <c r="A128" s="1"/>
      <c r="B128" s="1"/>
      <c r="C128" s="20"/>
      <c r="D128" s="2"/>
      <c r="E128" s="2"/>
      <c r="F128" s="10"/>
    </row>
    <row r="129" spans="1:6" s="9" customFormat="1" ht="28.5" customHeight="1">
      <c r="A129" s="1"/>
      <c r="B129" s="1"/>
      <c r="C129" s="20"/>
      <c r="D129" s="2"/>
      <c r="E129" s="2"/>
      <c r="F129" s="10"/>
    </row>
    <row r="130" spans="1:6" s="9" customFormat="1" ht="24.75" customHeight="1">
      <c r="A130" s="1"/>
      <c r="B130" s="1"/>
      <c r="C130" s="20"/>
      <c r="D130" s="2"/>
      <c r="E130" s="2"/>
      <c r="F130" s="10"/>
    </row>
    <row r="131" spans="1:6" s="9" customFormat="1" ht="32.25" hidden="1" customHeight="1">
      <c r="A131" s="1"/>
      <c r="B131" s="1"/>
      <c r="C131" s="20"/>
      <c r="D131" s="2"/>
      <c r="E131" s="2"/>
      <c r="F131" s="10"/>
    </row>
    <row r="132" spans="1:6" s="9" customFormat="1" ht="32.25" hidden="1" customHeight="1">
      <c r="A132" s="1"/>
      <c r="B132" s="1"/>
      <c r="C132" s="20"/>
      <c r="D132" s="2"/>
      <c r="E132" s="2"/>
      <c r="F132" s="10"/>
    </row>
    <row r="133" spans="1:6" s="7" customFormat="1">
      <c r="A133" s="1"/>
      <c r="B133" s="1"/>
      <c r="C133" s="20"/>
      <c r="D133" s="2"/>
      <c r="E133" s="2"/>
      <c r="F133" s="11"/>
    </row>
    <row r="134" spans="1:6" s="7" customFormat="1" ht="16.5" customHeight="1">
      <c r="A134" s="1"/>
      <c r="B134" s="1"/>
      <c r="C134" s="20"/>
      <c r="D134" s="2"/>
      <c r="E134" s="2"/>
      <c r="F134" s="11"/>
    </row>
    <row r="135" spans="1:6" s="7" customFormat="1" ht="16.5" customHeight="1">
      <c r="A135" s="1"/>
      <c r="B135" s="1"/>
      <c r="C135" s="20"/>
      <c r="D135" s="2"/>
      <c r="E135" s="2"/>
      <c r="F135" s="11"/>
    </row>
    <row r="136" spans="1:6" s="7" customFormat="1">
      <c r="A136" s="1"/>
      <c r="B136" s="1"/>
      <c r="C136" s="20"/>
      <c r="D136" s="2"/>
      <c r="E136" s="2"/>
      <c r="F136" s="11"/>
    </row>
    <row r="137" spans="1:6" s="7" customFormat="1" ht="16.5" customHeight="1">
      <c r="A137" s="1"/>
      <c r="B137" s="1"/>
      <c r="C137" s="20"/>
      <c r="D137" s="2"/>
      <c r="E137" s="2"/>
      <c r="F137" s="11"/>
    </row>
    <row r="138" spans="1:6" s="7" customFormat="1" ht="16.5" customHeight="1">
      <c r="A138" s="1"/>
      <c r="B138" s="1"/>
      <c r="C138" s="20"/>
      <c r="D138" s="2"/>
      <c r="E138" s="2"/>
      <c r="F138" s="11"/>
    </row>
  </sheetData>
  <mergeCells count="113">
    <mergeCell ref="A115:C115"/>
    <mergeCell ref="A107:A108"/>
    <mergeCell ref="A45:A46"/>
    <mergeCell ref="B45:B46"/>
    <mergeCell ref="A41:A42"/>
    <mergeCell ref="B41:B42"/>
    <mergeCell ref="A43:A44"/>
    <mergeCell ref="B43:B44"/>
    <mergeCell ref="B112:C112"/>
    <mergeCell ref="B110:B111"/>
    <mergeCell ref="B113:B114"/>
    <mergeCell ref="B109:C109"/>
    <mergeCell ref="A103:A104"/>
    <mergeCell ref="B103:B104"/>
    <mergeCell ref="B105:B106"/>
    <mergeCell ref="A105:A106"/>
    <mergeCell ref="B107:B108"/>
    <mergeCell ref="A100:C100"/>
    <mergeCell ref="A47:A48"/>
    <mergeCell ref="A59:A60"/>
    <mergeCell ref="A97:A99"/>
    <mergeCell ref="B98:B99"/>
    <mergeCell ref="A1:F1"/>
    <mergeCell ref="A4:F4"/>
    <mergeCell ref="B15:B16"/>
    <mergeCell ref="A37:A38"/>
    <mergeCell ref="B37:B38"/>
    <mergeCell ref="A39:A40"/>
    <mergeCell ref="B39:B40"/>
    <mergeCell ref="A109:A111"/>
    <mergeCell ref="A112:A114"/>
    <mergeCell ref="A101:A102"/>
    <mergeCell ref="B101:B102"/>
    <mergeCell ref="A17:A18"/>
    <mergeCell ref="A81:A82"/>
    <mergeCell ref="A29:A30"/>
    <mergeCell ref="B17:B18"/>
    <mergeCell ref="A35:A36"/>
    <mergeCell ref="B35:B36"/>
    <mergeCell ref="A21:A22"/>
    <mergeCell ref="B21:B22"/>
    <mergeCell ref="A19:A20"/>
    <mergeCell ref="B19:B20"/>
    <mergeCell ref="A33:A34"/>
    <mergeCell ref="B33:B34"/>
    <mergeCell ref="A25:A26"/>
    <mergeCell ref="A5:A6"/>
    <mergeCell ref="B5:B6"/>
    <mergeCell ref="A13:A14"/>
    <mergeCell ref="B13:B14"/>
    <mergeCell ref="A11:A12"/>
    <mergeCell ref="B11:B12"/>
    <mergeCell ref="A7:A8"/>
    <mergeCell ref="B7:B8"/>
    <mergeCell ref="A9:A10"/>
    <mergeCell ref="B9:B10"/>
    <mergeCell ref="A15:A16"/>
    <mergeCell ref="A57:A58"/>
    <mergeCell ref="A49:A50"/>
    <mergeCell ref="B49:B50"/>
    <mergeCell ref="A51:A52"/>
    <mergeCell ref="B51:B52"/>
    <mergeCell ref="B53:B54"/>
    <mergeCell ref="B25:B26"/>
    <mergeCell ref="B47:B48"/>
    <mergeCell ref="A53:A54"/>
    <mergeCell ref="A55:A56"/>
    <mergeCell ref="B55:B56"/>
    <mergeCell ref="A95:A96"/>
    <mergeCell ref="B95:B96"/>
    <mergeCell ref="B97:C97"/>
    <mergeCell ref="B83:B84"/>
    <mergeCell ref="B81:B82"/>
    <mergeCell ref="A87:A88"/>
    <mergeCell ref="B87:B88"/>
    <mergeCell ref="B75:B76"/>
    <mergeCell ref="A23:A24"/>
    <mergeCell ref="B23:B24"/>
    <mergeCell ref="A31:A32"/>
    <mergeCell ref="B31:B32"/>
    <mergeCell ref="B29:B30"/>
    <mergeCell ref="A27:A28"/>
    <mergeCell ref="B27:B28"/>
    <mergeCell ref="B93:B94"/>
    <mergeCell ref="B91:B92"/>
    <mergeCell ref="B89:B90"/>
    <mergeCell ref="A89:A90"/>
    <mergeCell ref="A91:A92"/>
    <mergeCell ref="A93:A94"/>
    <mergeCell ref="B73:B74"/>
    <mergeCell ref="B77:B78"/>
    <mergeCell ref="A73:A74"/>
    <mergeCell ref="A77:A78"/>
    <mergeCell ref="A61:A62"/>
    <mergeCell ref="B57:B58"/>
    <mergeCell ref="A85:A86"/>
    <mergeCell ref="A83:A84"/>
    <mergeCell ref="A75:A76"/>
    <mergeCell ref="B67:B68"/>
    <mergeCell ref="A69:A70"/>
    <mergeCell ref="B65:B66"/>
    <mergeCell ref="A67:A68"/>
    <mergeCell ref="B63:B64"/>
    <mergeCell ref="A63:A64"/>
    <mergeCell ref="B59:B60"/>
    <mergeCell ref="A65:A66"/>
    <mergeCell ref="B61:B62"/>
    <mergeCell ref="B69:B70"/>
    <mergeCell ref="B71:B72"/>
    <mergeCell ref="A71:A72"/>
    <mergeCell ref="B79:B80"/>
    <mergeCell ref="A79:A80"/>
    <mergeCell ref="B85:B86"/>
  </mergeCells>
  <pageMargins left="0.25" right="0.25" top="0.48" bottom="0.44" header="0.3" footer="0.22"/>
  <pageSetup paperSize="9" scale="90" fitToHeight="0" orientation="landscape" r:id="rId1"/>
  <headerFooter>
    <oddFooter>&amp;C&amp;P</oddFooter>
  </headerFooter>
  <rowBreaks count="5" manualBreakCount="5">
    <brk id="22" max="5" man="1"/>
    <brk id="42" max="5" man="1"/>
    <brk id="60" max="5" man="1"/>
    <brk id="76" max="5" man="1"/>
    <brk id="9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huraskin</dc:creator>
  <cp:lastModifiedBy>Сульдина</cp:lastModifiedBy>
  <cp:lastPrinted>2020-11-20T07:12:41Z</cp:lastPrinted>
  <dcterms:created xsi:type="dcterms:W3CDTF">2015-04-16T07:53:13Z</dcterms:created>
  <dcterms:modified xsi:type="dcterms:W3CDTF">2020-11-20T07:12:56Z</dcterms:modified>
</cp:coreProperties>
</file>