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48" windowWidth="15492" windowHeight="9780" tabRatio="891" activeTab="0"/>
  </bookViews>
  <sheets>
    <sheet name="Лист 1" sheetId="1" r:id="rId1"/>
  </sheets>
  <definedNames>
    <definedName name="A" hidden="1">{#N/A,#N/A,TRUE,"Дох_к";#N/A,#N/A,TRUE,"Расх_к";#N/A,#N/A,TRUE,"Дох_о";#N/A,#N/A,TRUE,"Расх_о";#N/A,#N/A,TRUE,"Ст8_9";#N/A,#N/A,TRUE,"Ст_10";#N/A,#N/A,TRUE,"Ст11_15"}</definedName>
    <definedName name="no" localSheetId="0">#REF!</definedName>
    <definedName name="no">#REF!</definedName>
    <definedName name="w" localSheetId="0">#REF!</definedName>
    <definedName name="w">#REF!</definedName>
    <definedName name="wrn.Проект._.бюджета._.1997г.." hidden="1">{#N/A,#N/A,TRUE,"Дох_к";#N/A,#N/A,TRUE,"Расх_к";#N/A,#N/A,TRUE,"Дох_о";#N/A,#N/A,TRUE,"Расх_о";#N/A,#N/A,TRUE,"Ст8_9";#N/A,#N/A,TRUE,"Ст_10";#N/A,#N/A,TRUE,"Ст11_15"}</definedName>
    <definedName name="ввв" hidden="1">{#N/A,#N/A,TRUE,"Дох_к";#N/A,#N/A,TRUE,"Расх_к";#N/A,#N/A,TRUE,"Дох_о";#N/A,#N/A,TRUE,"Расх_о";#N/A,#N/A,TRUE,"Ст8_9";#N/A,#N/A,TRUE,"Ст_10";#N/A,#N/A,TRUE,"Ст11_15"}</definedName>
    <definedName name="_xlnm.Print_Titles" localSheetId="0">'Лист 1'!$4:$5</definedName>
    <definedName name="Обеспеченность" hidden="1">{#N/A,#N/A,TRUE,"Дох_к";#N/A,#N/A,TRUE,"Расх_к";#N/A,#N/A,TRUE,"Дох_о";#N/A,#N/A,TRUE,"Расх_о";#N/A,#N/A,TRUE,"Ст8_9";#N/A,#N/A,TRUE,"Ст_10";#N/A,#N/A,TRUE,"Ст11_15"}</definedName>
    <definedName name="_xlnm.Print_Area" localSheetId="0">'Лист 1'!$A$1:$E$58</definedName>
  </definedNames>
  <calcPr fullCalcOnLoad="1"/>
</workbook>
</file>

<file path=xl/sharedStrings.xml><?xml version="1.0" encoding="utf-8"?>
<sst xmlns="http://schemas.openxmlformats.org/spreadsheetml/2006/main" count="92" uniqueCount="78">
  <si>
    <t>тыс. рублей</t>
  </si>
  <si>
    <t>№ п/п</t>
  </si>
  <si>
    <t>Расходы, осуществляемые за счет:</t>
  </si>
  <si>
    <t>Приложение 1</t>
  </si>
  <si>
    <t>Комментарии</t>
  </si>
  <si>
    <t>Всего:</t>
  </si>
  <si>
    <t>Предложения по увеличению (уменьшению) расходов за счет безвозмездных поступлений в областной бюджет в 2016 году</t>
  </si>
  <si>
    <t>безвозмездных поступлений в 2016 году (отражаются в доходной и расходной части областного бюджета)</t>
  </si>
  <si>
    <t>остатков безвозмездных поступлений на 01.01.2016 (отражаются в расходной части областного бюджета)</t>
  </si>
  <si>
    <t xml:space="preserve">Наименование направления расходов </t>
  </si>
  <si>
    <t>Министерство здравоохранения Самарской области</t>
  </si>
  <si>
    <t>Министерство строительства Самарской области</t>
  </si>
  <si>
    <t>Переселение граждан из аварийного жилищного фонда</t>
  </si>
  <si>
    <t>Министерство социально-демографической и семейной политики Самарской области</t>
  </si>
  <si>
    <t>Субвенции из федерального бюджета  на финансовое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для медицинского применения по рецептам  на медицинские изделия, а также специализированными продуктами лечебного питания для детей инвалидов</t>
  </si>
  <si>
    <t>Иные межбюджетные трансферты из бюджета ТФОМС на единовременные  компенсационные выплаты медицинским работникам  в размере 1 млн. рублей</t>
  </si>
  <si>
    <t>Всего по ГРБС:</t>
  </si>
  <si>
    <t>Субсидии на ежемесячную денежную выплату, назначаемую в случае рождения третьего ребенка или последующих детей до достижения ребенком возраста трех лет в соответствии с Указом Президента РФ от 07.05.2012 № 606 "О мерах по реализации демографической политики Российской Федерации"</t>
  </si>
  <si>
    <t>Министерство образования и науки Самарской области</t>
  </si>
  <si>
    <t>Стипендии Правительства Российской Федерации для лиц, обучающихся по очной форме обучения по образовательным программам среднего профессионального образования, имеющим 
государственную аккредитацию, соответствующим приоритетным направлениям модернизации и технологического развития экономики 
Российской Федерации</t>
  </si>
  <si>
    <t>Согласно распределению, утвержденному распоряжением Правительства РФ от 25 декабря 2015 г. № 2692-р</t>
  </si>
  <si>
    <t>Субвенции, предоставляемые в 2016 году из федерального бюджета бюджетам субъектов Российской Федерации на осуществление переданных полномочий Российской Федерации по оказанию отдельным категориям граждан государственной социальной помощи в части предоставления при наличии медицинских показаний путевок на санаторно-курортное лечение, а также бесплатного проезда на междугородном транспорте к месту лечения и обратно</t>
  </si>
  <si>
    <t>Субвенции, предоставляемые в 2016 году из федерального бюджета бюджетам субъектов Российской Федерации на осуществление переданных Российской Федерацией полномочий по предоставлению мер социальной защиты инвалидам и отдельным категориям граждан из числа ветеранов</t>
  </si>
  <si>
    <t>Выплата денежного поощрения лучшим учителям</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</si>
  <si>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</si>
  <si>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на предоставление мер социальной поддержки Героям Советского Союза, Героям Российской Федерации и полным кавалерам ордена Славы</t>
  </si>
  <si>
    <t xml:space="preserve">Предоставление иных межбюджетных трансфертов на выплату денежного поощрения лучшим муниципальным учреждениям культуры Самарской области, находящимся на территориях сельских поселений Самарской области, и их работникам </t>
  </si>
  <si>
    <t>Министерство культуры Самарской области</t>
  </si>
  <si>
    <t>Министерство энергетики и ЖКХ Самарской области</t>
  </si>
  <si>
    <t>Проектирование и строительство водопровода Д-500 мм протяженностью 4,6 км  от насосной станции 3-го подъема НФС-2 по площадке строительства стадиона в г. Самара</t>
  </si>
  <si>
    <t>Проектирование и строительство коллектора бытовой канализации Д-800 мм протяженностью 1,1 км от площадки строительства стадиона до улицы Демократическая в г. Самара</t>
  </si>
  <si>
    <t>Департамент управления делами Губернатора Самарской области и Правительства Самарской области</t>
  </si>
  <si>
    <t xml:space="preserve">Содержание депутатов Государственной Думы Федерального Собрания Российской Федерации и их помощников на территории Самарской области </t>
  </si>
  <si>
    <t xml:space="preserve">Средства отражаются в законе об областном бюджете по мере возмещения расходов из федерального бюджета. </t>
  </si>
  <si>
    <t xml:space="preserve">Содержание членов Совета Федерации Федерального Собрания Российской Федерации и их помощников на территории Самарской области </t>
  </si>
  <si>
    <t>Итого по ГРБС:</t>
  </si>
  <si>
    <t>Субсидии из федерального бюджета бюджетам субъектов РФ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</si>
  <si>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Самарская Губернская Дума</t>
  </si>
  <si>
    <t>Согласно распределению, утвержденному распоряжением Правительства РФ от 16 марта 2016 г. № 434-р.</t>
  </si>
  <si>
    <t xml:space="preserve">Субвенции на предоставление мер социальной поддержки Героям Социалистического Труда, Героям Труда Российской Федерации и полным кавалерам ордена Трудовой Славы </t>
  </si>
  <si>
    <t>Согласно распределению, утвержденному распоряжением Правительства РФ от 26 марта 2016 г. № 516-р</t>
  </si>
  <si>
    <t>Министерство труда, занятости и миграционной политики Самарской области</t>
  </si>
  <si>
    <t>Поддержка реализации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</si>
  <si>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Капитальный ремонт многоквартирных домов за счет средств Фонда содействия реформированию ЖКХ</t>
  </si>
  <si>
    <t>Безвозмездные поступления от Управления Федерального агентства по государственным резервам по Приволжскому федеральному округу</t>
  </si>
  <si>
    <r>
      <t xml:space="preserve">В соответствии с заключенным государственным контрактом от 09.03.2016 №1616171300002000000000150 между Управлением Федерального агентства по государственным резервам по Приволжскому федеральному округу и ГКУЗ «Резерв» на выполнение работ по ответственному хранению материальных ценностей федерального мобилизационного резерва. Средства планируется направить на содержание складских помещений ГКУЗ «Резерв», на которых хранятся материальные ценности федерального мобилизационного резерва. 
</t>
    </r>
    <r>
      <rPr>
        <b/>
        <sz val="18"/>
        <color indexed="8"/>
        <rFont val="Times New Roman"/>
        <family val="1"/>
      </rPr>
      <t xml:space="preserve">В доходной и расходной части областного бюджета отражаются как </t>
    </r>
    <r>
      <rPr>
        <b/>
        <u val="single"/>
        <sz val="18"/>
        <color indexed="8"/>
        <rFont val="Times New Roman"/>
        <family val="1"/>
      </rPr>
      <t>средства областного бюджета</t>
    </r>
    <r>
      <rPr>
        <b/>
        <sz val="18"/>
        <color indexed="8"/>
        <rFont val="Times New Roman"/>
        <family val="1"/>
      </rPr>
      <t xml:space="preserve">. </t>
    </r>
  </si>
  <si>
    <t>Субсидии местным бюджетам на предоставление социальных выплат молодым семьям на приобретение или строительство индивидуального жилого дома в рамках подпрограммы "Молодой семье - доступное жилье"</t>
  </si>
  <si>
    <t xml:space="preserve">Финансовое обеспечение мероприятий федеральной целевой программы развития образования на 2016 - 2020 годы по модернизации технологий и содержания обучения в соответствии с новым федеральным государственным образовательным стандартом </t>
  </si>
  <si>
    <t>Согласно распределению, утвержденному распоряжением Правительства РФ от 30 декабря 2015 г.  № 2768-р.</t>
  </si>
  <si>
    <t>Согласно распределению, утвержденному распоряжением Правительства РФ от 26 декабря 2015 г. № 2715-р.</t>
  </si>
  <si>
    <t>Согласно распределению, утвержденному Федеральным законом от 14.12.2015 № 359-ФЗ "О федеральном бюджете на 2016 год"</t>
  </si>
  <si>
    <t>Согласно распределению, утвержденному распоряжением Правительства Российской Федерации № 54-р от 21.01.2015.</t>
  </si>
  <si>
    <t>Средства Фонда содействия реформированию ЖКХ на реализацию 3 и 4 этапа программы</t>
  </si>
  <si>
    <t>Дополнительные поступления от Фонда содействия реформированию ЖКХ, а также остатки средств 2015 года, подтвержденные к использованию в 2016 году на те же цели.</t>
  </si>
  <si>
    <t>Согласно распоряжению Правительства Российской Федерации от 21.03.2016 № 469-р</t>
  </si>
  <si>
    <t xml:space="preserve">Сокращение объема субвенции, предоставляемой из федерального бюджета бюджету Самарской области в 2016 году (в соответствии с Федеральным законом "О федеральном бюджете на 2016" от 14.12.2015 N 359-ФЗ) </t>
  </si>
  <si>
    <t>Согласно распоряжению Правительства Российской Федерации от 26.12.2015 № 2714-р</t>
  </si>
  <si>
    <t>Согласно распоряжению Правительства Российской Федерации от 26.12.2015 № 2711-р</t>
  </si>
  <si>
    <r>
      <t>Согласно распоряжению Правительства Российской Федерации от 26.12.2015 № 2712-р</t>
    </r>
  </si>
  <si>
    <t>Субсидии из бюджета Пенсионного фонда РФ на софинансирование расходных обязательств Самарской области, связанных с реализацией мероприятий социальной программы направленных на укрепление материально-технической базы учреждений социального обслуживания населения и обучения компьютерной грамотности неработающих пенсионеров, в 2015 и 2016  годах</t>
  </si>
  <si>
    <t xml:space="preserve">Остатки средств федерального бюджета 2015 года, подтвержденные к использованию в 2016 году на те же цели. </t>
  </si>
  <si>
    <t xml:space="preserve">Фактически поступившие средства из Пенсионного фонда РФ </t>
  </si>
  <si>
    <t xml:space="preserve">Остатки средств Пенсионного фонда РФ 2015 года, подтвержденные к использованию в 2016 году на те же цели. </t>
  </si>
  <si>
    <t>Остаток средств федерального бюджета 2015 года, подтвержденный к использованию на те же цели в 2016 году.</t>
  </si>
  <si>
    <t xml:space="preserve">Остаток средств федерального бюджета 2015 года, подтвержденный к использованию на те же цели в 2016 году. </t>
  </si>
  <si>
    <t>Детский сад на 90 мест в с.п. Выселки жилой массив Березовка м.р. Ставропольский</t>
  </si>
  <si>
    <t>Берегоукрепление Саратовского водохранилища у с. Рождествено Волжского района Самарской области</t>
  </si>
  <si>
    <t>Приобретение оборудования для быстровозводимых ФОК</t>
  </si>
  <si>
    <t>Согласно распределению, утвержденному приказом Федерального агентства водных ресурсов от 28 марта 2016 г. № 48</t>
  </si>
  <si>
    <t>Строительство и оснащение оборудованием Самарского областного перинатального центра</t>
  </si>
  <si>
    <t>Предоставление субсидий государственным бюджетным учреждениям, на компенсацию расходов, произведенных учреждениями за счет средств областного бюджета в связи с оказанием учреждениями скорой, в том числе скорой специализированной, медицинской помощи, первичной медико-санитарной помощи и специализированной, в том числе высокотехнологичной, медицинской помощи в экстренных и неотложных формах при заболеваниях и состояниях, включенных в программу государственных гарантий бесплатного оказания гражданам медицинской помощи, гражданам Украины и лицам без гражданства, постоянно проживавшим на территории Украины, вынужденно покинувшим территорию Украины и прибывшим на территорию РФ в экстренном массовом порядке, за исключением лиц, признанных в установленном порядке беженцами.</t>
  </si>
  <si>
    <t>Министерство транспорта и автомобильных дорог Самарской области Самарской области</t>
  </si>
  <si>
    <t>Субсидии на реализацию мероприятий по подготовке и проведению ЧМ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t>
  </si>
  <si>
    <t>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t>
  </si>
  <si>
    <t>Иные межбюджетные трансферты на финансовое обеспечение дорожной деятельности в рамках подпрограммы "Дорожное хозяйство" государственной программы Российской Федерации "Развитие транспортной системы"</t>
  </si>
  <si>
    <t xml:space="preserve">Остаток средств федерального бюджета 2015 года, подтвержденный к использованию на те же цели в 2016 году.
Остаток средств федерального бюджета планируется направить на предоставление субсидий бюджетам муниципальных образований на модернизацию улично-дорожной сети в рамках подпрограммы "Модернизация и развитие автомобильных дорог общего пользования местного значения в Самарской области"
</t>
  </si>
  <si>
    <t>Остаток средств федерального бюджета 2015 года, подтвержденный к использованию на те же цели в 2016 году. 
Остатки субсидий планируется направить на реконструкцию автомобильной дороги Волжский - аэропорт Курумоч (238 311 тыс. рублей) и реконструкцию Московского шоссе на участке от проспекта Кирова до АЗС № 115 «Роснефть» городского округа Самара, обеспечивающего подъезд к стадиону (2 120 106 тыс. рублей).</t>
  </si>
  <si>
    <t xml:space="preserve">Остаток средств федерального бюджета 2015 года, подтвержденный к использованию на те же цели в 2016 году.
Остаток средств федерального бюджета планируется направить на предоставление субсидий бюджетам муниципальных образований на модернизацию улично-дорожной сети в рамках подпрограммы "Модернизация и развитие автомобильных дорог общего пользования местного значения в Самарской области" госпрограммы Самарской области «Развитие транспортной системы Самарской области (2014-2025 годы).
</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</si>
</sst>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
    <numFmt numFmtId="174" formatCode="#,##0.000"/>
    <numFmt numFmtId="175" formatCode="#,##0.0000"/>
    <numFmt numFmtId="176" formatCode="#,##0.00000"/>
    <numFmt numFmtId="177" formatCode="0000000000"/>
    <numFmt numFmtId="178" formatCode="000\.00\.00"/>
  </numFmts>
  <fonts count="60">
    <font>
      <sz val="10"/>
      <name val="Arial Cyr"/>
      <family val="0"/>
    </font>
    <font>
      <sz val="12"/>
      <color indexed="8"/>
      <name val="Times New Roman"/>
      <family val="2"/>
    </font>
    <font>
      <sz val="11"/>
      <name val="Times New Roman Cyr"/>
      <family val="0"/>
    </font>
    <font>
      <sz val="10"/>
      <name val="Arial"/>
      <family val="2"/>
    </font>
    <font>
      <sz val="11"/>
      <color indexed="8"/>
      <name val="Calibri"/>
      <family val="2"/>
    </font>
    <font>
      <sz val="18"/>
      <name val="Times New Roman"/>
      <family val="1"/>
    </font>
    <font>
      <b/>
      <sz val="18"/>
      <name val="Times New Roman"/>
      <family val="1"/>
    </font>
    <font>
      <sz val="18"/>
      <name val="Arial Cyr"/>
      <family val="0"/>
    </font>
    <font>
      <sz val="10"/>
      <name val="Times New Roman"/>
      <family val="1"/>
    </font>
    <font>
      <b/>
      <sz val="18"/>
      <color indexed="8"/>
      <name val="Times New Roman"/>
      <family val="1"/>
    </font>
    <font>
      <b/>
      <u val="single"/>
      <sz val="18"/>
      <color indexed="8"/>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8"/>
      <color indexed="8"/>
      <name val="Times New Roman"/>
      <family val="1"/>
    </font>
    <font>
      <sz val="16"/>
      <color indexed="8"/>
      <name val="Times New Roman"/>
      <family val="1"/>
    </font>
    <font>
      <i/>
      <sz val="14"/>
      <color indexed="8"/>
      <name val="Times New Roman"/>
      <family val="1"/>
    </font>
    <font>
      <b/>
      <sz val="16"/>
      <color indexed="8"/>
      <name val="Times New Roman"/>
      <family val="1"/>
    </font>
    <font>
      <i/>
      <sz val="18"/>
      <color indexed="8"/>
      <name val="Times New Roman"/>
      <family val="1"/>
    </font>
    <font>
      <b/>
      <sz val="14"/>
      <color indexed="8"/>
      <name val="Times New Roman"/>
      <family val="1"/>
    </font>
    <font>
      <b/>
      <sz val="20"/>
      <color indexed="8"/>
      <name val="Times New Roman"/>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1"/>
      <color theme="1"/>
      <name val="Calibri"/>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8"/>
      <color theme="1"/>
      <name val="Times New Roman"/>
      <family val="1"/>
    </font>
    <font>
      <sz val="16"/>
      <color theme="1"/>
      <name val="Times New Roman"/>
      <family val="1"/>
    </font>
    <font>
      <i/>
      <sz val="14"/>
      <color theme="1"/>
      <name val="Times New Roman"/>
      <family val="1"/>
    </font>
    <font>
      <b/>
      <sz val="16"/>
      <color theme="1"/>
      <name val="Times New Roman"/>
      <family val="1"/>
    </font>
    <font>
      <i/>
      <sz val="18"/>
      <color theme="1"/>
      <name val="Times New Roman"/>
      <family val="1"/>
    </font>
    <font>
      <b/>
      <sz val="18"/>
      <color theme="1"/>
      <name val="Times New Roman"/>
      <family val="1"/>
    </font>
    <font>
      <b/>
      <sz val="14"/>
      <color theme="1"/>
      <name val="Times New Roman"/>
      <family val="1"/>
    </font>
    <font>
      <b/>
      <sz val="2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 fillId="0" borderId="0">
      <alignment/>
      <protection/>
    </xf>
    <xf numFmtId="0" fontId="46" fillId="0" borderId="0">
      <alignment/>
      <protection/>
    </xf>
    <xf numFmtId="0" fontId="46" fillId="0" borderId="0">
      <alignment/>
      <protection/>
    </xf>
    <xf numFmtId="0" fontId="34" fillId="0" borderId="0">
      <alignment/>
      <protection/>
    </xf>
    <xf numFmtId="0" fontId="4"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1" fillId="32" borderId="0" applyNumberFormat="0" applyBorder="0" applyAlignment="0" applyProtection="0"/>
  </cellStyleXfs>
  <cellXfs count="68">
    <xf numFmtId="0" fontId="0" fillId="0" borderId="0" xfId="0" applyAlignment="1">
      <alignment/>
    </xf>
    <xf numFmtId="0" fontId="52" fillId="0" borderId="10" xfId="52" applyNumberFormat="1" applyFont="1" applyFill="1" applyBorder="1" applyAlignment="1">
      <alignment vertical="center" wrapText="1"/>
      <protection/>
    </xf>
    <xf numFmtId="0" fontId="46" fillId="0" borderId="0" xfId="52" applyFont="1" applyAlignment="1">
      <alignment vertical="center"/>
      <protection/>
    </xf>
    <xf numFmtId="0" fontId="46" fillId="0" borderId="0" xfId="52" applyFont="1" applyAlignment="1">
      <alignment vertical="top"/>
      <protection/>
    </xf>
    <xf numFmtId="172" fontId="46" fillId="0" borderId="0" xfId="52" applyNumberFormat="1" applyFont="1" applyFill="1" applyAlignment="1">
      <alignment horizontal="center" vertical="center"/>
      <protection/>
    </xf>
    <xf numFmtId="0" fontId="53" fillId="0" borderId="0" xfId="52" applyFont="1" applyAlignment="1">
      <alignment horizontal="right" vertical="top" wrapText="1"/>
      <protection/>
    </xf>
    <xf numFmtId="0" fontId="46" fillId="0" borderId="0" xfId="52" applyFont="1">
      <alignment/>
      <protection/>
    </xf>
    <xf numFmtId="0" fontId="54" fillId="0" borderId="0" xfId="52" applyFont="1" applyAlignment="1">
      <alignment wrapText="1"/>
      <protection/>
    </xf>
    <xf numFmtId="0" fontId="54" fillId="0" borderId="0" xfId="52" applyFont="1" applyAlignment="1">
      <alignment vertical="center" wrapText="1"/>
      <protection/>
    </xf>
    <xf numFmtId="49" fontId="55" fillId="0" borderId="0" xfId="52" applyNumberFormat="1" applyFont="1" applyAlignment="1">
      <alignment horizontal="center" vertical="top" wrapText="1"/>
      <protection/>
    </xf>
    <xf numFmtId="49" fontId="55" fillId="0" borderId="0" xfId="52" applyNumberFormat="1" applyFont="1" applyFill="1" applyAlignment="1">
      <alignment horizontal="center" vertical="center" wrapText="1"/>
      <protection/>
    </xf>
    <xf numFmtId="3" fontId="53" fillId="33" borderId="0" xfId="52" applyNumberFormat="1" applyFont="1" applyFill="1" applyBorder="1" applyAlignment="1">
      <alignment horizontal="right" wrapText="1"/>
      <protection/>
    </xf>
    <xf numFmtId="0" fontId="56" fillId="0" borderId="0" xfId="52" applyFont="1" applyAlignment="1">
      <alignment wrapText="1"/>
      <protection/>
    </xf>
    <xf numFmtId="0" fontId="57" fillId="0" borderId="0" xfId="52" applyFont="1" applyAlignment="1">
      <alignment wrapText="1"/>
      <protection/>
    </xf>
    <xf numFmtId="0" fontId="52" fillId="34" borderId="10" xfId="52" applyFont="1" applyFill="1" applyBorder="1" applyAlignment="1">
      <alignment horizontal="center" vertical="center" wrapText="1"/>
      <protection/>
    </xf>
    <xf numFmtId="0" fontId="52" fillId="34" borderId="10" xfId="0" applyFont="1" applyFill="1" applyBorder="1" applyAlignment="1">
      <alignment horizontal="left" vertical="center" wrapText="1"/>
    </xf>
    <xf numFmtId="3" fontId="52" fillId="34" borderId="10" xfId="52" applyNumberFormat="1" applyFont="1" applyFill="1" applyBorder="1" applyAlignment="1">
      <alignment horizontal="center" vertical="center" wrapText="1"/>
      <protection/>
    </xf>
    <xf numFmtId="3" fontId="57" fillId="34" borderId="10" xfId="52" applyNumberFormat="1" applyFont="1" applyFill="1" applyBorder="1" applyAlignment="1">
      <alignment horizontal="center" vertical="center" wrapText="1"/>
      <protection/>
    </xf>
    <xf numFmtId="172" fontId="55" fillId="34" borderId="10" xfId="52" applyNumberFormat="1" applyFont="1" applyFill="1" applyBorder="1" applyAlignment="1">
      <alignment horizontal="center" vertical="center" wrapText="1"/>
      <protection/>
    </xf>
    <xf numFmtId="3" fontId="57" fillId="33" borderId="10" xfId="52" applyNumberFormat="1" applyFont="1" applyFill="1" applyBorder="1" applyAlignment="1">
      <alignment horizontal="center" vertical="center" wrapText="1"/>
      <protection/>
    </xf>
    <xf numFmtId="3" fontId="52" fillId="34" borderId="10" xfId="53" applyNumberFormat="1" applyFont="1" applyFill="1" applyBorder="1" applyAlignment="1" applyProtection="1">
      <alignment horizontal="center" vertical="center"/>
      <protection hidden="1"/>
    </xf>
    <xf numFmtId="3" fontId="52" fillId="0" borderId="10" xfId="52" applyNumberFormat="1" applyFont="1" applyFill="1" applyBorder="1" applyAlignment="1">
      <alignment horizontal="center" vertical="center" wrapText="1"/>
      <protection/>
    </xf>
    <xf numFmtId="0" fontId="5" fillId="34" borderId="10" xfId="52" applyNumberFormat="1" applyFont="1" applyFill="1" applyBorder="1" applyAlignment="1">
      <alignment horizontal="left" vertical="center" wrapText="1"/>
      <protection/>
    </xf>
    <xf numFmtId="172" fontId="55" fillId="0" borderId="10" xfId="52" applyNumberFormat="1" applyFont="1" applyFill="1" applyBorder="1" applyAlignment="1">
      <alignment horizontal="center" vertical="center" wrapText="1"/>
      <protection/>
    </xf>
    <xf numFmtId="0" fontId="52" fillId="34" borderId="11" xfId="52" applyFont="1" applyFill="1" applyBorder="1" applyAlignment="1">
      <alignment horizontal="left" vertical="center" wrapText="1"/>
      <protection/>
    </xf>
    <xf numFmtId="172" fontId="52" fillId="34" borderId="10" xfId="52" applyNumberFormat="1" applyFont="1" applyFill="1" applyBorder="1" applyAlignment="1">
      <alignment horizontal="left" vertical="center" wrapText="1"/>
      <protection/>
    </xf>
    <xf numFmtId="0" fontId="5" fillId="34" borderId="10" xfId="52" applyNumberFormat="1" applyFont="1" applyFill="1" applyBorder="1" applyAlignment="1">
      <alignment vertical="center" wrapText="1"/>
      <protection/>
    </xf>
    <xf numFmtId="0" fontId="5" fillId="0" borderId="10" xfId="52" applyNumberFormat="1" applyFont="1" applyFill="1" applyBorder="1" applyAlignment="1">
      <alignment horizontal="left" vertical="center" wrapText="1"/>
      <protection/>
    </xf>
    <xf numFmtId="0" fontId="58" fillId="0" borderId="0" xfId="52" applyFont="1" applyAlignment="1">
      <alignment wrapText="1"/>
      <protection/>
    </xf>
    <xf numFmtId="0" fontId="57" fillId="35" borderId="0" xfId="52" applyFont="1" applyFill="1" applyAlignment="1">
      <alignment wrapText="1"/>
      <protection/>
    </xf>
    <xf numFmtId="178" fontId="8" fillId="0" borderId="0" xfId="53" applyNumberFormat="1" applyFont="1" applyFill="1" applyBorder="1" applyAlignment="1" applyProtection="1">
      <alignment horizontal="left" vertical="center" wrapText="1"/>
      <protection hidden="1"/>
    </xf>
    <xf numFmtId="0" fontId="5" fillId="0" borderId="12" xfId="52" applyNumberFormat="1" applyFont="1" applyFill="1" applyBorder="1" applyAlignment="1">
      <alignment horizontal="left" vertical="center" wrapText="1"/>
      <protection/>
    </xf>
    <xf numFmtId="0" fontId="52" fillId="0" borderId="10" xfId="52" applyFont="1" applyFill="1" applyBorder="1" applyAlignment="1">
      <alignment horizontal="center" vertical="center" wrapText="1"/>
      <protection/>
    </xf>
    <xf numFmtId="0" fontId="52" fillId="0" borderId="10" xfId="0" applyFont="1" applyFill="1" applyBorder="1" applyAlignment="1">
      <alignment horizontal="left" vertical="center" wrapText="1"/>
    </xf>
    <xf numFmtId="3" fontId="52" fillId="0" borderId="10" xfId="53" applyNumberFormat="1" applyFont="1" applyFill="1" applyBorder="1" applyAlignment="1" applyProtection="1">
      <alignment horizontal="center" vertical="center"/>
      <protection hidden="1"/>
    </xf>
    <xf numFmtId="0" fontId="5" fillId="34" borderId="10" xfId="0" applyNumberFormat="1" applyFont="1" applyFill="1" applyBorder="1" applyAlignment="1">
      <alignment horizontal="left" vertical="center" wrapText="1"/>
    </xf>
    <xf numFmtId="3" fontId="5" fillId="34" borderId="10" xfId="52" applyNumberFormat="1" applyFont="1" applyFill="1" applyBorder="1" applyAlignment="1">
      <alignment horizontal="center" vertical="center" wrapText="1"/>
      <protection/>
    </xf>
    <xf numFmtId="0" fontId="52" fillId="0" borderId="11" xfId="52" applyFont="1" applyFill="1" applyBorder="1" applyAlignment="1">
      <alignment horizontal="left" vertical="center" wrapText="1"/>
      <protection/>
    </xf>
    <xf numFmtId="172" fontId="52" fillId="0" borderId="10" xfId="52" applyNumberFormat="1" applyFont="1" applyFill="1" applyBorder="1" applyAlignment="1">
      <alignment horizontal="left" vertical="center" wrapText="1"/>
      <protection/>
    </xf>
    <xf numFmtId="0" fontId="9" fillId="34" borderId="0" xfId="52" applyFont="1" applyFill="1" applyAlignment="1">
      <alignment wrapText="1"/>
      <protection/>
    </xf>
    <xf numFmtId="3" fontId="57" fillId="0" borderId="10" xfId="52" applyNumberFormat="1" applyFont="1" applyFill="1" applyBorder="1" applyAlignment="1">
      <alignment horizontal="center" vertical="center" wrapText="1"/>
      <protection/>
    </xf>
    <xf numFmtId="172" fontId="57" fillId="34" borderId="10" xfId="52" applyNumberFormat="1" applyFont="1" applyFill="1" applyBorder="1" applyAlignment="1">
      <alignment horizontal="center" vertical="center" wrapText="1"/>
      <protection/>
    </xf>
    <xf numFmtId="0" fontId="5" fillId="0" borderId="10" xfId="52" applyNumberFormat="1" applyFont="1" applyFill="1" applyBorder="1" applyAlignment="1">
      <alignment vertical="center" wrapText="1"/>
      <protection/>
    </xf>
    <xf numFmtId="0" fontId="46" fillId="0" borderId="0" xfId="52" applyFont="1" applyFill="1">
      <alignment/>
      <protection/>
    </xf>
    <xf numFmtId="0" fontId="5" fillId="34" borderId="13" xfId="52" applyNumberFormat="1" applyFont="1" applyFill="1" applyBorder="1" applyAlignment="1">
      <alignment horizontal="left" vertical="center" wrapText="1"/>
      <protection/>
    </xf>
    <xf numFmtId="0" fontId="57" fillId="36" borderId="0" xfId="52" applyFont="1" applyFill="1" applyAlignment="1">
      <alignment wrapText="1"/>
      <protection/>
    </xf>
    <xf numFmtId="3" fontId="5" fillId="0" borderId="10" xfId="52" applyNumberFormat="1" applyFont="1" applyFill="1" applyBorder="1" applyAlignment="1">
      <alignment horizontal="center" vertical="center" wrapText="1"/>
      <protection/>
    </xf>
    <xf numFmtId="0" fontId="46" fillId="36" borderId="0" xfId="52" applyFont="1" applyFill="1">
      <alignment/>
      <protection/>
    </xf>
    <xf numFmtId="0" fontId="52" fillId="34" borderId="10" xfId="52" applyNumberFormat="1" applyFont="1" applyFill="1" applyBorder="1" applyAlignment="1">
      <alignment horizontal="left" vertical="center" wrapText="1"/>
      <protection/>
    </xf>
    <xf numFmtId="0" fontId="5" fillId="34" borderId="13" xfId="52" applyNumberFormat="1" applyFont="1" applyFill="1" applyBorder="1" applyAlignment="1">
      <alignment horizontal="left" vertical="center" wrapText="1"/>
      <protection/>
    </xf>
    <xf numFmtId="0" fontId="5" fillId="0" borderId="13" xfId="52" applyNumberFormat="1" applyFont="1" applyFill="1" applyBorder="1" applyAlignment="1">
      <alignment horizontal="left" vertical="center" wrapText="1"/>
      <protection/>
    </xf>
    <xf numFmtId="0" fontId="52" fillId="0" borderId="10" xfId="52" applyNumberFormat="1" applyFont="1" applyFill="1" applyBorder="1" applyAlignment="1">
      <alignment horizontal="left" vertical="center" wrapText="1"/>
      <protection/>
    </xf>
    <xf numFmtId="0" fontId="5" fillId="34" borderId="13" xfId="52" applyNumberFormat="1" applyFont="1" applyFill="1" applyBorder="1" applyAlignment="1">
      <alignment horizontal="left" vertical="center" wrapText="1"/>
      <protection/>
    </xf>
    <xf numFmtId="0" fontId="57" fillId="0" borderId="10" xfId="52" applyFont="1" applyBorder="1" applyAlignment="1">
      <alignment horizontal="center" vertical="center"/>
      <protection/>
    </xf>
    <xf numFmtId="49" fontId="59" fillId="0" borderId="0" xfId="52" applyNumberFormat="1" applyFont="1" applyAlignment="1">
      <alignment horizontal="center" vertical="top" wrapText="1"/>
      <protection/>
    </xf>
    <xf numFmtId="0" fontId="57" fillId="0" borderId="10" xfId="52" applyFont="1" applyBorder="1" applyAlignment="1">
      <alignment horizontal="center" vertical="center" wrapText="1"/>
      <protection/>
    </xf>
    <xf numFmtId="49" fontId="55" fillId="0" borderId="10" xfId="52" applyNumberFormat="1" applyFont="1" applyBorder="1" applyAlignment="1">
      <alignment horizontal="center" vertical="center" wrapText="1"/>
      <protection/>
    </xf>
    <xf numFmtId="49" fontId="55" fillId="34" borderId="10" xfId="52" applyNumberFormat="1" applyFont="1" applyFill="1" applyBorder="1" applyAlignment="1">
      <alignment horizontal="center" vertical="center" wrapText="1"/>
      <protection/>
    </xf>
    <xf numFmtId="3" fontId="57" fillId="5" borderId="14" xfId="0" applyNumberFormat="1" applyFont="1" applyFill="1" applyBorder="1" applyAlignment="1">
      <alignment horizontal="center" vertical="center" wrapText="1"/>
    </xf>
    <xf numFmtId="3" fontId="57" fillId="5" borderId="15" xfId="0" applyNumberFormat="1" applyFont="1" applyFill="1" applyBorder="1" applyAlignment="1">
      <alignment horizontal="center" vertical="center" wrapText="1"/>
    </xf>
    <xf numFmtId="3" fontId="57" fillId="5" borderId="11" xfId="0" applyNumberFormat="1" applyFont="1" applyFill="1" applyBorder="1" applyAlignment="1">
      <alignment horizontal="center" vertical="center" wrapText="1"/>
    </xf>
    <xf numFmtId="3" fontId="57" fillId="5" borderId="10" xfId="0" applyNumberFormat="1" applyFont="1" applyFill="1" applyBorder="1" applyAlignment="1">
      <alignment horizontal="center" vertical="center" wrapText="1"/>
    </xf>
    <xf numFmtId="0" fontId="55" fillId="0" borderId="10" xfId="52" applyFont="1" applyBorder="1" applyAlignment="1">
      <alignment horizontal="center" vertical="center" wrapText="1"/>
      <protection/>
    </xf>
    <xf numFmtId="3" fontId="57" fillId="5" borderId="10" xfId="0" applyNumberFormat="1" applyFont="1" applyFill="1" applyBorder="1" applyAlignment="1">
      <alignment horizontal="center" vertical="top" wrapText="1"/>
    </xf>
    <xf numFmtId="0" fontId="57" fillId="34" borderId="10" xfId="52" applyFont="1" applyFill="1" applyBorder="1" applyAlignment="1">
      <alignment horizontal="center" vertical="top"/>
      <protection/>
    </xf>
    <xf numFmtId="0" fontId="5" fillId="34" borderId="12" xfId="52" applyNumberFormat="1" applyFont="1" applyFill="1" applyBorder="1" applyAlignment="1">
      <alignment horizontal="left" vertical="center" wrapText="1"/>
      <protection/>
    </xf>
    <xf numFmtId="0" fontId="7" fillId="0" borderId="16" xfId="0" applyFont="1" applyBorder="1" applyAlignment="1">
      <alignment horizontal="left" vertical="center" wrapText="1"/>
    </xf>
    <xf numFmtId="0" fontId="5" fillId="34" borderId="13" xfId="52" applyNumberFormat="1" applyFont="1" applyFill="1" applyBorder="1" applyAlignment="1">
      <alignment horizontal="left"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2 3" xfId="54"/>
    <cellStyle name="Обычный 2 4" xfId="55"/>
    <cellStyle name="Обычный 2 5" xfId="56"/>
    <cellStyle name="Обычный 2 6" xfId="57"/>
    <cellStyle name="Обычный 2 7" xfId="58"/>
    <cellStyle name="Обычный 3 2" xfId="59"/>
    <cellStyle name="Обычный 4" xfId="60"/>
    <cellStyle name="Обычный 8_Реестр бюджета"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Тысячи [0]_Экономическая_классиф" xfId="68"/>
    <cellStyle name="Тысячи_Экономическая_классиф" xfId="69"/>
    <cellStyle name="Comma" xfId="70"/>
    <cellStyle name="Comma [0]" xfId="71"/>
    <cellStyle name="Финансовый 2"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
  <sheetViews>
    <sheetView showGridLines="0" showZeros="0" tabSelected="1" view="pageBreakPreview" zoomScale="50" zoomScaleSheetLayoutView="50" zoomScalePageLayoutView="0" workbookViewId="0" topLeftCell="A52">
      <selection activeCell="D37" sqref="D37"/>
    </sheetView>
  </sheetViews>
  <sheetFormatPr defaultColWidth="9.125" defaultRowHeight="12.75"/>
  <cols>
    <col min="1" max="1" width="7.00390625" style="2" customWidth="1"/>
    <col min="2" max="2" width="83.375" style="3" customWidth="1"/>
    <col min="3" max="4" width="28.50390625" style="4" customWidth="1"/>
    <col min="5" max="5" width="101.375" style="6" customWidth="1"/>
    <col min="6" max="16384" width="9.125" style="6" customWidth="1"/>
  </cols>
  <sheetData>
    <row r="1" ht="21">
      <c r="E1" s="5" t="s">
        <v>3</v>
      </c>
    </row>
    <row r="2" spans="1:5" s="7" customFormat="1" ht="24">
      <c r="A2" s="54" t="s">
        <v>6</v>
      </c>
      <c r="B2" s="54"/>
      <c r="C2" s="54"/>
      <c r="D2" s="54"/>
      <c r="E2" s="54"/>
    </row>
    <row r="3" spans="1:5" s="7" customFormat="1" ht="21">
      <c r="A3" s="8"/>
      <c r="B3" s="9"/>
      <c r="C3" s="10"/>
      <c r="D3" s="10"/>
      <c r="E3" s="11" t="s">
        <v>0</v>
      </c>
    </row>
    <row r="4" spans="1:5" s="12" customFormat="1" ht="30" customHeight="1">
      <c r="A4" s="55" t="s">
        <v>1</v>
      </c>
      <c r="B4" s="56" t="s">
        <v>9</v>
      </c>
      <c r="C4" s="57" t="s">
        <v>2</v>
      </c>
      <c r="D4" s="57"/>
      <c r="E4" s="62" t="s">
        <v>4</v>
      </c>
    </row>
    <row r="5" spans="1:5" s="13" customFormat="1" ht="171" customHeight="1">
      <c r="A5" s="55"/>
      <c r="B5" s="56"/>
      <c r="C5" s="23" t="s">
        <v>7</v>
      </c>
      <c r="D5" s="18" t="s">
        <v>8</v>
      </c>
      <c r="E5" s="62"/>
    </row>
    <row r="6" spans="1:5" s="39" customFormat="1" ht="27" customHeight="1">
      <c r="A6" s="63" t="s">
        <v>37</v>
      </c>
      <c r="B6" s="63"/>
      <c r="C6" s="63"/>
      <c r="D6" s="63"/>
      <c r="E6" s="63"/>
    </row>
    <row r="7" spans="1:5" s="39" customFormat="1" ht="68.25">
      <c r="A7" s="14">
        <v>1</v>
      </c>
      <c r="B7" s="15" t="s">
        <v>34</v>
      </c>
      <c r="C7" s="21">
        <v>359.5595</v>
      </c>
      <c r="D7" s="21"/>
      <c r="E7" s="44" t="s">
        <v>33</v>
      </c>
    </row>
    <row r="8" spans="1:5" s="39" customFormat="1" ht="22.5">
      <c r="A8" s="64" t="s">
        <v>35</v>
      </c>
      <c r="B8" s="64"/>
      <c r="C8" s="40">
        <f>C7</f>
        <v>359.5595</v>
      </c>
      <c r="D8" s="40"/>
      <c r="E8" s="41"/>
    </row>
    <row r="9" spans="1:5" s="39" customFormat="1" ht="22.5" customHeight="1">
      <c r="A9" s="61" t="s">
        <v>71</v>
      </c>
      <c r="B9" s="61"/>
      <c r="C9" s="61"/>
      <c r="D9" s="61"/>
      <c r="E9" s="61"/>
    </row>
    <row r="10" spans="1:5" s="39" customFormat="1" ht="182.25">
      <c r="A10" s="14">
        <v>1</v>
      </c>
      <c r="B10" s="15" t="s">
        <v>72</v>
      </c>
      <c r="C10" s="21"/>
      <c r="D10" s="21">
        <v>2358417.1</v>
      </c>
      <c r="E10" s="52" t="s">
        <v>76</v>
      </c>
    </row>
    <row r="11" spans="1:5" s="39" customFormat="1" ht="182.25">
      <c r="A11" s="14">
        <v>2</v>
      </c>
      <c r="B11" s="15" t="s">
        <v>73</v>
      </c>
      <c r="C11" s="21"/>
      <c r="D11" s="21">
        <v>71642.7</v>
      </c>
      <c r="E11" s="52" t="s">
        <v>75</v>
      </c>
    </row>
    <row r="12" spans="1:5" s="39" customFormat="1" ht="208.5" customHeight="1">
      <c r="A12" s="14">
        <v>3</v>
      </c>
      <c r="B12" s="15" t="s">
        <v>74</v>
      </c>
      <c r="C12" s="21"/>
      <c r="D12" s="21">
        <v>13304.89</v>
      </c>
      <c r="E12" s="52" t="s">
        <v>77</v>
      </c>
    </row>
    <row r="13" spans="1:5" s="39" customFormat="1" ht="26.25" customHeight="1">
      <c r="A13" s="64" t="s">
        <v>35</v>
      </c>
      <c r="B13" s="64"/>
      <c r="C13" s="17">
        <f>C10+C11+C12</f>
        <v>0</v>
      </c>
      <c r="D13" s="17">
        <f>D10+D11+D12</f>
        <v>2443364.6900000004</v>
      </c>
      <c r="E13" s="41"/>
    </row>
    <row r="14" spans="1:5" s="13" customFormat="1" ht="22.5">
      <c r="A14" s="61" t="s">
        <v>10</v>
      </c>
      <c r="B14" s="61"/>
      <c r="C14" s="61"/>
      <c r="D14" s="61"/>
      <c r="E14" s="61"/>
    </row>
    <row r="15" spans="1:5" s="13" customFormat="1" ht="182.25">
      <c r="A15" s="14">
        <v>1</v>
      </c>
      <c r="B15" s="15" t="s">
        <v>14</v>
      </c>
      <c r="C15" s="21">
        <v>613279.6</v>
      </c>
      <c r="D15" s="20"/>
      <c r="E15" s="22" t="s">
        <v>49</v>
      </c>
    </row>
    <row r="16" spans="1:5" s="13" customFormat="1" ht="90.75">
      <c r="A16" s="14">
        <v>2</v>
      </c>
      <c r="B16" s="24" t="s">
        <v>15</v>
      </c>
      <c r="C16" s="21">
        <v>78000</v>
      </c>
      <c r="D16" s="17">
        <f>D15</f>
        <v>0</v>
      </c>
      <c r="E16" s="25" t="s">
        <v>48</v>
      </c>
    </row>
    <row r="17" spans="1:5" s="13" customFormat="1" ht="409.5">
      <c r="A17" s="32">
        <v>3</v>
      </c>
      <c r="B17" s="37" t="s">
        <v>70</v>
      </c>
      <c r="C17" s="21"/>
      <c r="D17" s="21">
        <v>281.52108</v>
      </c>
      <c r="E17" s="38" t="s">
        <v>64</v>
      </c>
    </row>
    <row r="18" spans="1:5" s="45" customFormat="1" ht="175.5" customHeight="1">
      <c r="A18" s="32">
        <v>4</v>
      </c>
      <c r="B18" s="37" t="s">
        <v>36</v>
      </c>
      <c r="C18" s="21">
        <v>133031.4</v>
      </c>
      <c r="D18" s="21"/>
      <c r="E18" s="38" t="s">
        <v>38</v>
      </c>
    </row>
    <row r="19" spans="1:5" s="45" customFormat="1" ht="273" customHeight="1">
      <c r="A19" s="32">
        <v>5</v>
      </c>
      <c r="B19" s="37" t="s">
        <v>44</v>
      </c>
      <c r="C19" s="21">
        <v>2000</v>
      </c>
      <c r="D19" s="21"/>
      <c r="E19" s="38" t="s">
        <v>45</v>
      </c>
    </row>
    <row r="20" spans="1:5" ht="22.5">
      <c r="A20" s="53" t="s">
        <v>5</v>
      </c>
      <c r="B20" s="53"/>
      <c r="C20" s="40">
        <f>SUM(C15:C19)</f>
        <v>826311</v>
      </c>
      <c r="D20" s="19">
        <f>SUM(D15:D19)</f>
        <v>281.52108</v>
      </c>
      <c r="E20" s="1"/>
    </row>
    <row r="21" spans="1:5" s="13" customFormat="1" ht="22.5">
      <c r="A21" s="61" t="s">
        <v>18</v>
      </c>
      <c r="B21" s="61"/>
      <c r="C21" s="61"/>
      <c r="D21" s="61"/>
      <c r="E21" s="61"/>
    </row>
    <row r="22" spans="1:5" s="13" customFormat="1" ht="182.25">
      <c r="A22" s="14">
        <v>1</v>
      </c>
      <c r="B22" s="15" t="s">
        <v>19</v>
      </c>
      <c r="C22" s="21">
        <v>1440</v>
      </c>
      <c r="D22" s="20"/>
      <c r="E22" s="27" t="s">
        <v>20</v>
      </c>
    </row>
    <row r="23" spans="1:5" s="29" customFormat="1" ht="57" customHeight="1">
      <c r="A23" s="14">
        <v>2</v>
      </c>
      <c r="B23" s="15" t="s">
        <v>23</v>
      </c>
      <c r="C23" s="21">
        <v>3800</v>
      </c>
      <c r="D23" s="20"/>
      <c r="E23" s="27" t="s">
        <v>50</v>
      </c>
    </row>
    <row r="24" spans="1:5" s="45" customFormat="1" ht="114">
      <c r="A24" s="32">
        <v>3</v>
      </c>
      <c r="B24" s="33" t="s">
        <v>47</v>
      </c>
      <c r="C24" s="21">
        <v>11605</v>
      </c>
      <c r="D24" s="34"/>
      <c r="E24" s="27" t="s">
        <v>40</v>
      </c>
    </row>
    <row r="25" spans="1:5" ht="22.5">
      <c r="A25" s="53" t="s">
        <v>5</v>
      </c>
      <c r="B25" s="53"/>
      <c r="C25" s="40">
        <f>SUM(C22:C24)</f>
        <v>16845</v>
      </c>
      <c r="D25" s="19">
        <f>SUM(D22:D24)</f>
        <v>0</v>
      </c>
      <c r="E25" s="1"/>
    </row>
    <row r="26" spans="1:5" s="13" customFormat="1" ht="22.5">
      <c r="A26" s="58" t="s">
        <v>27</v>
      </c>
      <c r="B26" s="59"/>
      <c r="C26" s="59"/>
      <c r="D26" s="59"/>
      <c r="E26" s="60"/>
    </row>
    <row r="27" spans="1:5" s="13" customFormat="1" ht="114">
      <c r="A27" s="14">
        <v>1</v>
      </c>
      <c r="B27" s="35" t="s">
        <v>26</v>
      </c>
      <c r="C27" s="46">
        <v>2050</v>
      </c>
      <c r="D27" s="36"/>
      <c r="E27" s="49" t="s">
        <v>51</v>
      </c>
    </row>
    <row r="28" spans="1:5" ht="22.5">
      <c r="A28" s="53" t="s">
        <v>5</v>
      </c>
      <c r="B28" s="53"/>
      <c r="C28" s="40">
        <f>C27</f>
        <v>2050</v>
      </c>
      <c r="D28" s="19">
        <f>D27</f>
        <v>0</v>
      </c>
      <c r="E28" s="1"/>
    </row>
    <row r="29" spans="1:5" s="13" customFormat="1" ht="22.5">
      <c r="A29" s="58" t="s">
        <v>11</v>
      </c>
      <c r="B29" s="59"/>
      <c r="C29" s="59"/>
      <c r="D29" s="59"/>
      <c r="E29" s="60"/>
    </row>
    <row r="30" spans="1:5" s="13" customFormat="1" ht="53.25" customHeight="1">
      <c r="A30" s="14">
        <v>1</v>
      </c>
      <c r="B30" s="15" t="s">
        <v>12</v>
      </c>
      <c r="C30" s="21">
        <f>861242.99435+158246</f>
        <v>1019488.99435</v>
      </c>
      <c r="D30" s="20"/>
      <c r="E30" s="48" t="s">
        <v>52</v>
      </c>
    </row>
    <row r="31" spans="1:5" s="13" customFormat="1" ht="54.75" customHeight="1">
      <c r="A31" s="32">
        <v>2</v>
      </c>
      <c r="B31" s="33" t="s">
        <v>67</v>
      </c>
      <c r="C31" s="21"/>
      <c r="D31" s="34">
        <v>1682.94055</v>
      </c>
      <c r="E31" s="51" t="s">
        <v>63</v>
      </c>
    </row>
    <row r="32" spans="1:5" s="13" customFormat="1" ht="57" customHeight="1">
      <c r="A32" s="32">
        <v>3</v>
      </c>
      <c r="B32" s="33" t="s">
        <v>65</v>
      </c>
      <c r="C32" s="21"/>
      <c r="D32" s="34">
        <v>10556.394</v>
      </c>
      <c r="E32" s="51" t="s">
        <v>63</v>
      </c>
    </row>
    <row r="33" spans="1:5" s="13" customFormat="1" ht="68.25">
      <c r="A33" s="32">
        <v>4</v>
      </c>
      <c r="B33" s="33" t="s">
        <v>66</v>
      </c>
      <c r="C33" s="21">
        <v>100000</v>
      </c>
      <c r="D33" s="34"/>
      <c r="E33" s="27" t="s">
        <v>68</v>
      </c>
    </row>
    <row r="34" spans="1:5" s="13" customFormat="1" ht="45">
      <c r="A34" s="32">
        <v>5</v>
      </c>
      <c r="B34" s="33" t="s">
        <v>69</v>
      </c>
      <c r="C34" s="21"/>
      <c r="D34" s="34">
        <v>774481.8319</v>
      </c>
      <c r="E34" s="51" t="s">
        <v>63</v>
      </c>
    </row>
    <row r="35" spans="1:5" ht="22.5">
      <c r="A35" s="53" t="s">
        <v>5</v>
      </c>
      <c r="B35" s="53"/>
      <c r="C35" s="40">
        <f>SUM(C30:C34)</f>
        <v>1119488.99435</v>
      </c>
      <c r="D35" s="19">
        <f>SUM(D30:D34)</f>
        <v>786721.16645</v>
      </c>
      <c r="E35" s="1"/>
    </row>
    <row r="36" spans="1:5" s="13" customFormat="1" ht="22.5">
      <c r="A36" s="61" t="s">
        <v>28</v>
      </c>
      <c r="B36" s="61"/>
      <c r="C36" s="61"/>
      <c r="D36" s="61"/>
      <c r="E36" s="61"/>
    </row>
    <row r="37" spans="1:5" s="28" customFormat="1" ht="78" customHeight="1">
      <c r="A37" s="14">
        <v>1</v>
      </c>
      <c r="B37" s="15" t="s">
        <v>29</v>
      </c>
      <c r="C37" s="33"/>
      <c r="D37" s="21">
        <v>20060.782</v>
      </c>
      <c r="E37" s="65" t="s">
        <v>63</v>
      </c>
    </row>
    <row r="38" spans="1:5" s="28" customFormat="1" ht="90.75">
      <c r="A38" s="14">
        <v>2</v>
      </c>
      <c r="B38" s="15" t="s">
        <v>30</v>
      </c>
      <c r="C38" s="33"/>
      <c r="D38" s="21">
        <v>22201.70043</v>
      </c>
      <c r="E38" s="66"/>
    </row>
    <row r="39" spans="1:5" s="28" customFormat="1" ht="84.75" customHeight="1">
      <c r="A39" s="32">
        <v>3</v>
      </c>
      <c r="B39" s="33" t="s">
        <v>43</v>
      </c>
      <c r="C39" s="21">
        <v>23652.15875</v>
      </c>
      <c r="D39" s="21">
        <v>15446.74322</v>
      </c>
      <c r="E39" s="27" t="s">
        <v>53</v>
      </c>
    </row>
    <row r="40" spans="1:5" ht="22.5">
      <c r="A40" s="53" t="s">
        <v>5</v>
      </c>
      <c r="B40" s="53"/>
      <c r="C40" s="40">
        <f>SUM(C37:C39)</f>
        <v>23652.15875</v>
      </c>
      <c r="D40" s="19">
        <f>SUM(D37:D39)</f>
        <v>57709.22565000001</v>
      </c>
      <c r="E40" s="1"/>
    </row>
    <row r="41" spans="1:5" ht="25.5" customHeight="1">
      <c r="A41" s="61" t="s">
        <v>41</v>
      </c>
      <c r="B41" s="61"/>
      <c r="C41" s="61"/>
      <c r="D41" s="61"/>
      <c r="E41" s="61"/>
    </row>
    <row r="42" spans="1:5" ht="136.5">
      <c r="A42" s="32">
        <v>1</v>
      </c>
      <c r="B42" s="33" t="s">
        <v>42</v>
      </c>
      <c r="C42" s="21">
        <v>1266.8</v>
      </c>
      <c r="D42" s="21"/>
      <c r="E42" s="42" t="s">
        <v>54</v>
      </c>
    </row>
    <row r="43" spans="1:5" ht="31.5" customHeight="1">
      <c r="A43" s="64" t="s">
        <v>35</v>
      </c>
      <c r="B43" s="64"/>
      <c r="C43" s="40">
        <f>C42</f>
        <v>1266.8</v>
      </c>
      <c r="D43" s="17">
        <f>D42</f>
        <v>0</v>
      </c>
      <c r="E43" s="41"/>
    </row>
    <row r="44" spans="1:5" s="39" customFormat="1" ht="27" customHeight="1">
      <c r="A44" s="63" t="s">
        <v>31</v>
      </c>
      <c r="B44" s="63"/>
      <c r="C44" s="63"/>
      <c r="D44" s="63"/>
      <c r="E44" s="63"/>
    </row>
    <row r="45" spans="1:5" s="39" customFormat="1" ht="68.25">
      <c r="A45" s="14">
        <v>1</v>
      </c>
      <c r="B45" s="15" t="s">
        <v>32</v>
      </c>
      <c r="C45" s="21">
        <v>2034.32838</v>
      </c>
      <c r="D45" s="21"/>
      <c r="E45" s="65" t="s">
        <v>33</v>
      </c>
    </row>
    <row r="46" spans="1:5" s="39" customFormat="1" ht="68.25">
      <c r="A46" s="14">
        <v>2</v>
      </c>
      <c r="B46" s="15" t="s">
        <v>34</v>
      </c>
      <c r="C46" s="21">
        <v>355.68558</v>
      </c>
      <c r="D46" s="21"/>
      <c r="E46" s="67"/>
    </row>
    <row r="47" spans="1:5" s="39" customFormat="1" ht="22.5">
      <c r="A47" s="64" t="s">
        <v>35</v>
      </c>
      <c r="B47" s="64"/>
      <c r="C47" s="40">
        <f>C45+C46</f>
        <v>2390.0139599999998</v>
      </c>
      <c r="D47" s="40"/>
      <c r="E47" s="41"/>
    </row>
    <row r="48" spans="1:5" ht="22.5">
      <c r="A48" s="61" t="s">
        <v>13</v>
      </c>
      <c r="B48" s="61"/>
      <c r="C48" s="61"/>
      <c r="D48" s="61"/>
      <c r="E48" s="61"/>
    </row>
    <row r="49" spans="1:8" s="13" customFormat="1" ht="136.5">
      <c r="A49" s="32">
        <v>1</v>
      </c>
      <c r="B49" s="33" t="s">
        <v>24</v>
      </c>
      <c r="C49" s="21">
        <v>-11.8</v>
      </c>
      <c r="D49" s="34"/>
      <c r="E49" s="31" t="s">
        <v>55</v>
      </c>
      <c r="H49" s="30"/>
    </row>
    <row r="50" spans="1:5" ht="151.5" customHeight="1">
      <c r="A50" s="14">
        <v>2</v>
      </c>
      <c r="B50" s="15" t="s">
        <v>17</v>
      </c>
      <c r="C50" s="21">
        <v>446635.7</v>
      </c>
      <c r="D50" s="20"/>
      <c r="E50" s="26" t="s">
        <v>56</v>
      </c>
    </row>
    <row r="51" spans="1:5" ht="207" customHeight="1">
      <c r="A51" s="14">
        <v>3</v>
      </c>
      <c r="B51" s="15" t="s">
        <v>21</v>
      </c>
      <c r="C51" s="21">
        <v>116379.3</v>
      </c>
      <c r="D51" s="16">
        <v>0</v>
      </c>
      <c r="E51" s="26" t="s">
        <v>57</v>
      </c>
    </row>
    <row r="52" spans="1:5" ht="147.75" customHeight="1">
      <c r="A52" s="14">
        <v>4</v>
      </c>
      <c r="B52" s="15" t="s">
        <v>22</v>
      </c>
      <c r="C52" s="21">
        <v>526872.5</v>
      </c>
      <c r="D52" s="16"/>
      <c r="E52" s="26" t="s">
        <v>58</v>
      </c>
    </row>
    <row r="53" spans="1:5" ht="90.75">
      <c r="A53" s="14">
        <v>5</v>
      </c>
      <c r="B53" s="15" t="s">
        <v>25</v>
      </c>
      <c r="C53" s="21">
        <f>61.6+20.05</f>
        <v>81.65</v>
      </c>
      <c r="D53" s="16"/>
      <c r="E53" s="26" t="s">
        <v>61</v>
      </c>
    </row>
    <row r="54" spans="1:5" ht="90.75">
      <c r="A54" s="14">
        <v>6</v>
      </c>
      <c r="B54" s="15" t="s">
        <v>39</v>
      </c>
      <c r="C54" s="21">
        <v>77.89</v>
      </c>
      <c r="D54" s="16"/>
      <c r="E54" s="26" t="s">
        <v>61</v>
      </c>
    </row>
    <row r="55" spans="1:5" s="43" customFormat="1" ht="209.25" customHeight="1">
      <c r="A55" s="32">
        <v>7</v>
      </c>
      <c r="B55" s="33" t="s">
        <v>59</v>
      </c>
      <c r="C55" s="21"/>
      <c r="D55" s="21">
        <v>1525.08</v>
      </c>
      <c r="E55" s="50" t="s">
        <v>62</v>
      </c>
    </row>
    <row r="56" spans="1:5" s="47" customFormat="1" ht="114">
      <c r="A56" s="32">
        <v>8</v>
      </c>
      <c r="B56" s="33" t="s">
        <v>46</v>
      </c>
      <c r="C56" s="21"/>
      <c r="D56" s="21">
        <v>506.727</v>
      </c>
      <c r="E56" s="50" t="s">
        <v>60</v>
      </c>
    </row>
    <row r="57" spans="1:5" ht="22.5">
      <c r="A57" s="53" t="s">
        <v>5</v>
      </c>
      <c r="B57" s="53"/>
      <c r="C57" s="40">
        <f>SUM(C49:C56)</f>
        <v>1090035.24</v>
      </c>
      <c r="D57" s="19">
        <f>SUM(D49:D56)</f>
        <v>2031.8069999999998</v>
      </c>
      <c r="E57" s="1"/>
    </row>
    <row r="58" spans="1:5" ht="22.5">
      <c r="A58" s="53" t="s">
        <v>16</v>
      </c>
      <c r="B58" s="53"/>
      <c r="C58" s="19">
        <f>C57+C20+C35+C25+C28+C40+C47+C8+C43+C13</f>
        <v>3082398.76656</v>
      </c>
      <c r="D58" s="19">
        <f>D57+D20+D35+D25+D28+D40+D47+D8+D43+D13</f>
        <v>3290108.4101800006</v>
      </c>
      <c r="E58" s="1"/>
    </row>
    <row r="60" ht="45" customHeight="1"/>
  </sheetData>
  <sheetProtection/>
  <mergeCells count="28">
    <mergeCell ref="A13:B13"/>
    <mergeCell ref="A9:E9"/>
    <mergeCell ref="A57:B57"/>
    <mergeCell ref="A40:B40"/>
    <mergeCell ref="A25:B25"/>
    <mergeCell ref="A36:E36"/>
    <mergeCell ref="E37:E38"/>
    <mergeCell ref="A44:E44"/>
    <mergeCell ref="E45:E46"/>
    <mergeCell ref="A47:B47"/>
    <mergeCell ref="E4:E5"/>
    <mergeCell ref="A20:B20"/>
    <mergeCell ref="A14:E14"/>
    <mergeCell ref="A29:E29"/>
    <mergeCell ref="A35:B35"/>
    <mergeCell ref="A48:E48"/>
    <mergeCell ref="A6:E6"/>
    <mergeCell ref="A8:B8"/>
    <mergeCell ref="A41:E41"/>
    <mergeCell ref="A43:B43"/>
    <mergeCell ref="A58:B58"/>
    <mergeCell ref="A2:E2"/>
    <mergeCell ref="A4:A5"/>
    <mergeCell ref="B4:B5"/>
    <mergeCell ref="C4:D4"/>
    <mergeCell ref="A26:E26"/>
    <mergeCell ref="A28:B28"/>
    <mergeCell ref="A21:E21"/>
  </mergeCells>
  <printOptions horizontalCentered="1"/>
  <pageMargins left="0.15748031496062992" right="0.15748031496062992" top="0.1968503937007874" bottom="0.31496062992125984" header="0.15748031496062992" footer="0.11811023622047245"/>
  <pageSetup fitToHeight="8" horizontalDpi="600" verticalDpi="600" orientation="landscape" paperSize="9" scale="59" r:id="rId1"/>
  <headerFooter>
    <oddFooter>&amp;L&amp;"Times New Roman,обычный"&amp;12&amp;D &amp;T&amp;C&amp;"Times New Roman,обычный"&amp;12&amp;P</oddFooter>
  </headerFooter>
  <rowBreaks count="2" manualBreakCount="2">
    <brk id="35" max="4" man="1"/>
    <brk id="4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latipovvr</dc:creator>
  <cp:keywords/>
  <dc:description/>
  <cp:lastModifiedBy>chimbir@depfin.samara.ru</cp:lastModifiedBy>
  <cp:lastPrinted>2016-04-14T11:25:34Z</cp:lastPrinted>
  <dcterms:created xsi:type="dcterms:W3CDTF">2008-01-24T08:18:28Z</dcterms:created>
  <dcterms:modified xsi:type="dcterms:W3CDTF">2016-04-18T14:07:00Z</dcterms:modified>
  <cp:category/>
  <cp:version/>
  <cp:contentType/>
  <cp:contentStatus/>
</cp:coreProperties>
</file>