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" windowWidth="19320" windowHeight="8880" activeTab="0"/>
  </bookViews>
  <sheets>
    <sheet name="Лист 1" sheetId="1" r:id="rId1"/>
  </sheets>
  <definedNames>
    <definedName name="_xlnm.Print_Titles" localSheetId="0">'Лист 1'!$3:$3</definedName>
    <definedName name="_xlnm.Print_Area" localSheetId="0">'Лист 1'!$A$1:$F$35</definedName>
  </definedNames>
  <calcPr fullCalcOnLoad="1"/>
</workbook>
</file>

<file path=xl/sharedStrings.xml><?xml version="1.0" encoding="utf-8"?>
<sst xmlns="http://schemas.openxmlformats.org/spreadsheetml/2006/main" count="51" uniqueCount="44">
  <si>
    <t>№ п/п</t>
  </si>
  <si>
    <t>Комментарии</t>
  </si>
  <si>
    <t>ВСЕГО:</t>
  </si>
  <si>
    <t>Направление расходов</t>
  </si>
  <si>
    <t xml:space="preserve">Предложения по сокращению бюджетных ассигнований в 2017-2019 годах </t>
  </si>
  <si>
    <t>Министерство труда, занятости и миграционной политики Самарской области</t>
  </si>
  <si>
    <t>Обеспечение деятельности государственных казенных учреждений Самарской области центров занятости населения городских округов и муниципальных районов</t>
  </si>
  <si>
    <t>Реорганизация ГКУ СО «Центр занятости населения м.р. Волжский» и «Центр занятости населения м.р.Ставропольский» путем присоединения их к ГКУ СО «Центр занятости населения г.о.Самара» и «Центр занятости населения г.о.Тольятти» соответственно.</t>
  </si>
  <si>
    <t>Итого по ГРБС:</t>
  </si>
  <si>
    <t>Министерство образования и науки Самарской области 
Министерство строительства Самарской области</t>
  </si>
  <si>
    <t xml:space="preserve">Реализация мероприятий, направленных на создание новых мест в общеобразовательных организациях в соответствии с прогнозируемой потребностью и современными условиями обучения </t>
  </si>
  <si>
    <t>Министерство социально-демографической и семейной политики Самарской области</t>
  </si>
  <si>
    <t>Органы государственной власти (государственные органы) Самарской области</t>
  </si>
  <si>
    <t>Обеспечение деятельности органов государственной власти (государственных органов) Самарской области</t>
  </si>
  <si>
    <t>Министерство управления финансами Самарской области</t>
  </si>
  <si>
    <t>Министерство экономического развития, инвестиций и торговли Самарской области</t>
  </si>
  <si>
    <t>Финансовое обеспечение деятельности государственного казенного учреждения «Информационно-консалтинговое агентство Самарской области»</t>
  </si>
  <si>
    <t>Предоставление субсидии государственному автономному учреждению Самарской области «Центр инновационного развития и кластерных инициатив»</t>
  </si>
  <si>
    <t>Департамент управления делами Губернатора Самарской области и Правительства Самарской области</t>
  </si>
  <si>
    <t>Обеспечение деятельности государственного казенного учреждения Самарской области «Гостинично-представительский комплекс»</t>
  </si>
  <si>
    <t>Сокращение расходов в связи с запланированной передачей имущества в федеральную собственность</t>
  </si>
  <si>
    <t>Обеспечение деятельности государственного казенного учреждения Самарской области «Служба транспортного обеспечения»</t>
  </si>
  <si>
    <t>Министерство строительства Самарской области</t>
  </si>
  <si>
    <t>Проектирование и строительство поликлиники на 1000 посещений в смену в 19 квартале г.о. Тольятти</t>
  </si>
  <si>
    <t>Детский сад в г.о. Тольятти на 300 мест</t>
  </si>
  <si>
    <t>Проектирование и строительство физкультурно-спортивного комплекса в городском округе Тольятти (площадка "Певческое поле")</t>
  </si>
  <si>
    <t>В связи с переносом сроков реализации мероприятий на 2017 год</t>
  </si>
  <si>
    <t xml:space="preserve">Сокращение в соответствии с поручением Губернатора Самарской области по уменьшению расходов на государственное управление.
с 01.03.2017 запланировано сокращение 1 должности программиста и 5 должностей аналитиков обособленных подразделений указанного учреждения. </t>
  </si>
  <si>
    <t>В связи с досрочным погашением банковского кредита в декабре 2016 года на сумму 500 000 тыс. рублей, а также отказа от запланированного к привлечению в прошлом году банковского кредита в объеме 306 432 тыс. рублей.</t>
  </si>
  <si>
    <t>Сокращение в соответствии с поручением Губернатора Самарской области по уменьшению расходов на государственное управление.
Предлагается уменьшить затраты  ГАУ "ЦИК СО" на приобретение материальных запасов, особо ценного движимого имущества  в рамках обеспечения выполнения государственного задания.</t>
  </si>
  <si>
    <t>Учитывая, что средства федерального бюджета, определенные Самарской области распоряжением Правительства РФ от 28.01.2017 № 131-р и отражаемые в настоящих поправках, предоставляются на условиях возмещения предусмотренных бюджетных ассигнований бюджета субъекта РФ (ППРФ от 15.04.2014 №295 (ред. от 26.01.2017 )), высвобождаются средства областного бюджета.</t>
  </si>
  <si>
    <r>
      <t xml:space="preserve">Обеспечение мер социальной поддержки ветеранов труда и тружеников тыла
</t>
    </r>
    <r>
      <rPr>
        <b/>
        <sz val="20"/>
        <rFont val="Times New Roman"/>
        <family val="1"/>
      </rPr>
      <t xml:space="preserve">(Рз1003  КЦСР 90 2 00 80680 ВР 313) </t>
    </r>
  </si>
  <si>
    <r>
      <t xml:space="preserve">Ежемесячная денежная выплата ветеранам труда Самарской области (Закон Самарской области от 06.12.2006г. №155-ГД «О ветеранах труда Самарской области» )
</t>
    </r>
    <r>
      <rPr>
        <b/>
        <sz val="20"/>
        <rFont val="Times New Roman"/>
        <family val="1"/>
      </rPr>
      <t xml:space="preserve">(Рз1003  КЦСР 90 2 00 80700 ВР 313) </t>
    </r>
  </si>
  <si>
    <t>Сокращение расходов в связи с внесением изменений в порядок транспортного обслуживания (сокращение количества автомобилей, обслуживающих органы государственной власти)</t>
  </si>
  <si>
    <t>Сокращение фонда оплаты труда и расходов на содержание в соответствии с поручением Губернатора Самарской области по уменьшению расходов на государственное управление.</t>
  </si>
  <si>
    <t>Экономия по расходам на обслуживание госдолга</t>
  </si>
  <si>
    <t>Резерв на увеличение фонда оплаты труда отдельных категорий работников организаций в Самарской области, финансирование которых осуществляется за счет средств областного бюджета, в целях реализации указов Президента Российской Федерации от 07.05.2012 № 597 «О мероприятиях по реализации государственной социальной политики», от 01.06.2012 № 761 «О национальной стратегии действий в интересах детей на 2012 - 2017 годы»,  от 28.12.2012 № 1688  «О некоторых мерах по реализации государственной политики в сфере защиты детей-сирот и детей, оставшихся без попечения родителей»</t>
  </si>
  <si>
    <t>Приложение 2 к пояснительной записке</t>
  </si>
  <si>
    <t>2017 год</t>
  </si>
  <si>
    <t>2018 год</t>
  </si>
  <si>
    <t>2019 год</t>
  </si>
  <si>
    <r>
      <t xml:space="preserve">В связи с уточнением целевых показателей повышения заработной платы отдельных категорий работников в 2017 году согласно письму Минтруда от 25.10.2016 № 14-1/10/П-6734 и уточнением "дорожных карт".
</t>
    </r>
  </si>
  <si>
    <t>В связи с введением критерия нуждаемости при предоставлении ежемесячной денежной выплаты ветеранам труда, труженикам тыла и реабилитированным лицам и ветеранам труда Самарской области (Закон Самарской области «О внесении изменений в отдельные законодательные акты Самарской области» от 13.02.2017 № 27-ГД).</t>
  </si>
  <si>
    <t xml:space="preserve">В связи с передачей полномочий в негосударственный сектор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</si>
</sst>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00"/>
    <numFmt numFmtId="174" formatCode="#,##0.0_ ;\-#,##0.0\ "/>
    <numFmt numFmtId="175" formatCode="00\.00\.00"/>
    <numFmt numFmtId="176" formatCode="#,##0.00000"/>
    <numFmt numFmtId="177" formatCode="#,##0.000000"/>
    <numFmt numFmtId="178" formatCode="#,##0.0000"/>
    <numFmt numFmtId="179" formatCode="#,##0.000"/>
    <numFmt numFmtId="180" formatCode="_-* #,##0.0_р_._-;\-* #,##0.0_р_._-;_-* &quot;-&quot;??_р_._-;_-@_-"/>
    <numFmt numFmtId="181" formatCode="_-* #,##0.0_р_._-;\-* #,##0.0_р_._-;_-* &quot;-&quot;?_р_._-;_-@_-"/>
    <numFmt numFmtId="182" formatCode="_-* #,##0_р_._-;\-* #,##0_р_._-;_-* &quot;-&quot;??_р_._-;_-@_-"/>
    <numFmt numFmtId="183" formatCode="000\.00\.00"/>
    <numFmt numFmtId="184" formatCode="#,##0.00;[Red]\-#,##0.00;0.00"/>
    <numFmt numFmtId="185" formatCode="0000000000"/>
    <numFmt numFmtId="186" formatCode="_-* #,##0.0\ _₽_-;\-* #,##0.0\ _₽_-;_-* &quot;-&quot;?\ _₽_-;_-@_-"/>
    <numFmt numFmtId="187" formatCode="0.0"/>
    <numFmt numFmtId="188" formatCode="#,##0.00_ ;[Red]\-#,##0.00\ "/>
  </numFmts>
  <fonts count="52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0"/>
      <name val="Helv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33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sz val="24"/>
      <name val="Times New Roman"/>
      <family val="1"/>
    </font>
    <font>
      <sz val="12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0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9" fillId="0" borderId="9" applyNumberFormat="0" applyFill="0" applyAlignment="0" applyProtection="0"/>
    <xf numFmtId="0" fontId="4" fillId="0" borderId="0">
      <alignment/>
      <protection/>
    </xf>
    <xf numFmtId="0" fontId="50" fillId="0" borderId="0" applyNumberFormat="0" applyFill="0" applyBorder="0" applyAlignment="0" applyProtection="0"/>
    <xf numFmtId="171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6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2" fontId="5" fillId="0" borderId="0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right" vertical="top"/>
    </xf>
    <xf numFmtId="3" fontId="5" fillId="0" borderId="0" xfId="74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3" fontId="7" fillId="0" borderId="10" xfId="74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left" vertical="center" wrapText="1"/>
    </xf>
    <xf numFmtId="4" fontId="5" fillId="0" borderId="0" xfId="74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172" fontId="13" fillId="0" borderId="10" xfId="0" applyNumberFormat="1" applyFont="1" applyFill="1" applyBorder="1" applyAlignment="1">
      <alignment horizontal="center" vertical="center" wrapText="1"/>
    </xf>
    <xf numFmtId="172" fontId="14" fillId="0" borderId="10" xfId="0" applyNumberFormat="1" applyFont="1" applyFill="1" applyBorder="1" applyAlignment="1">
      <alignment horizontal="center" vertical="center" wrapText="1"/>
    </xf>
    <xf numFmtId="172" fontId="13" fillId="33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4" fillId="6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top" wrapText="1"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1" xfId="52"/>
    <cellStyle name="Обычный 2" xfId="53"/>
    <cellStyle name="Обычный 2 2" xfId="54"/>
    <cellStyle name="Обычный 2 3" xfId="55"/>
    <cellStyle name="Обычный 2 4" xfId="56"/>
    <cellStyle name="Обычный 2 5" xfId="57"/>
    <cellStyle name="Обычный 2 6" xfId="58"/>
    <cellStyle name="Обычный 2 6 2" xfId="59"/>
    <cellStyle name="Обычный 2 7" xfId="60"/>
    <cellStyle name="Обычный 3" xfId="61"/>
    <cellStyle name="Обычный 3 2" xfId="62"/>
    <cellStyle name="Обычный 3 2 2" xfId="63"/>
    <cellStyle name="Обычный 4" xfId="64"/>
    <cellStyle name="Обычный 5" xfId="65"/>
    <cellStyle name="Обычный 7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Стиль 1" xfId="72"/>
    <cellStyle name="Текст предупреждения" xfId="73"/>
    <cellStyle name="Comma" xfId="74"/>
    <cellStyle name="Comma [0]" xfId="75"/>
    <cellStyle name="Финансовый 2" xfId="76"/>
    <cellStyle name="Финансовый 3" xfId="77"/>
    <cellStyle name="Финансовый 4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showZeros="0" tabSelected="1" view="pageBreakPreview" zoomScale="40" zoomScaleNormal="50" zoomScaleSheetLayoutView="40" zoomScalePageLayoutView="0" workbookViewId="0" topLeftCell="A1">
      <pane ySplit="3" topLeftCell="A16" activePane="bottomLeft" state="frozen"/>
      <selection pane="topLeft" activeCell="A1" sqref="A1"/>
      <selection pane="bottomLeft" activeCell="F27" sqref="F27:F28"/>
    </sheetView>
  </sheetViews>
  <sheetFormatPr defaultColWidth="9.00390625" defaultRowHeight="15.75"/>
  <cols>
    <col min="1" max="1" width="5.625" style="1" customWidth="1"/>
    <col min="2" max="2" width="59.875" style="3" customWidth="1"/>
    <col min="3" max="5" width="23.875" style="6" customWidth="1"/>
    <col min="6" max="6" width="109.625" style="4" customWidth="1"/>
    <col min="7" max="16384" width="9.00390625" style="2" customWidth="1"/>
  </cols>
  <sheetData>
    <row r="1" ht="28.5" customHeight="1">
      <c r="F1" s="5" t="s">
        <v>37</v>
      </c>
    </row>
    <row r="2" spans="1:6" ht="40.5" customHeight="1">
      <c r="A2" s="31" t="s">
        <v>4</v>
      </c>
      <c r="B2" s="31"/>
      <c r="C2" s="31"/>
      <c r="D2" s="31"/>
      <c r="E2" s="31"/>
      <c r="F2" s="31"/>
    </row>
    <row r="3" spans="1:6" s="1" customFormat="1" ht="57.75" customHeight="1">
      <c r="A3" s="7" t="s">
        <v>0</v>
      </c>
      <c r="B3" s="7" t="s">
        <v>3</v>
      </c>
      <c r="C3" s="8" t="s">
        <v>38</v>
      </c>
      <c r="D3" s="8" t="s">
        <v>39</v>
      </c>
      <c r="E3" s="8" t="s">
        <v>40</v>
      </c>
      <c r="F3" s="9" t="s">
        <v>1</v>
      </c>
    </row>
    <row r="4" spans="1:6" s="1" customFormat="1" ht="35.25" customHeight="1">
      <c r="A4" s="23" t="s">
        <v>12</v>
      </c>
      <c r="B4" s="23"/>
      <c r="C4" s="23"/>
      <c r="D4" s="23"/>
      <c r="E4" s="23"/>
      <c r="F4" s="23"/>
    </row>
    <row r="5" spans="1:6" s="1" customFormat="1" ht="109.5" customHeight="1">
      <c r="A5" s="21">
        <v>1</v>
      </c>
      <c r="B5" s="18" t="s">
        <v>13</v>
      </c>
      <c r="C5" s="15">
        <v>323545.9</v>
      </c>
      <c r="D5" s="15">
        <v>323545.9</v>
      </c>
      <c r="E5" s="15">
        <v>323545.9</v>
      </c>
      <c r="F5" s="19" t="s">
        <v>34</v>
      </c>
    </row>
    <row r="6" spans="1:6" s="1" customFormat="1" ht="33" customHeight="1">
      <c r="A6" s="26" t="s">
        <v>8</v>
      </c>
      <c r="B6" s="26"/>
      <c r="C6" s="16">
        <f>C5</f>
        <v>323545.9</v>
      </c>
      <c r="D6" s="16">
        <f>D5</f>
        <v>323545.9</v>
      </c>
      <c r="E6" s="16">
        <f>E5</f>
        <v>323545.9</v>
      </c>
      <c r="F6" s="14"/>
    </row>
    <row r="7" spans="1:6" s="1" customFormat="1" ht="35.25" customHeight="1">
      <c r="A7" s="23" t="s">
        <v>15</v>
      </c>
      <c r="B7" s="23"/>
      <c r="C7" s="23"/>
      <c r="D7" s="23"/>
      <c r="E7" s="23"/>
      <c r="F7" s="23"/>
    </row>
    <row r="8" spans="1:6" s="1" customFormat="1" ht="141">
      <c r="A8" s="21">
        <v>1</v>
      </c>
      <c r="B8" s="18" t="s">
        <v>16</v>
      </c>
      <c r="C8" s="15">
        <v>1035.9</v>
      </c>
      <c r="D8" s="15">
        <v>2262.5</v>
      </c>
      <c r="E8" s="15">
        <f>D8</f>
        <v>2262.5</v>
      </c>
      <c r="F8" s="19" t="s">
        <v>27</v>
      </c>
    </row>
    <row r="9" spans="1:6" s="1" customFormat="1" ht="168.75">
      <c r="A9" s="21">
        <v>2</v>
      </c>
      <c r="B9" s="18" t="s">
        <v>17</v>
      </c>
      <c r="C9" s="15">
        <v>8982.9</v>
      </c>
      <c r="D9" s="15">
        <f>C9</f>
        <v>8982.9</v>
      </c>
      <c r="E9" s="15">
        <f>D9</f>
        <v>8982.9</v>
      </c>
      <c r="F9" s="19" t="s">
        <v>29</v>
      </c>
    </row>
    <row r="10" spans="1:6" s="1" customFormat="1" ht="33" customHeight="1">
      <c r="A10" s="26" t="s">
        <v>8</v>
      </c>
      <c r="B10" s="26"/>
      <c r="C10" s="16">
        <f>C8+C9</f>
        <v>10018.8</v>
      </c>
      <c r="D10" s="16">
        <f>D8+D9</f>
        <v>11245.4</v>
      </c>
      <c r="E10" s="16">
        <f>E8+E9</f>
        <v>11245.4</v>
      </c>
      <c r="F10" s="14"/>
    </row>
    <row r="11" spans="1:6" s="12" customFormat="1" ht="54.75" customHeight="1">
      <c r="A11" s="23" t="s">
        <v>9</v>
      </c>
      <c r="B11" s="23"/>
      <c r="C11" s="23"/>
      <c r="D11" s="23"/>
      <c r="E11" s="23"/>
      <c r="F11" s="23"/>
    </row>
    <row r="12" spans="1:6" s="12" customFormat="1" ht="188.25" customHeight="1">
      <c r="A12" s="21">
        <v>1</v>
      </c>
      <c r="B12" s="18" t="s">
        <v>10</v>
      </c>
      <c r="C12" s="15">
        <v>643470.2</v>
      </c>
      <c r="D12" s="15"/>
      <c r="E12" s="15"/>
      <c r="F12" s="19" t="s">
        <v>30</v>
      </c>
    </row>
    <row r="13" spans="1:6" s="12" customFormat="1" ht="40.5" customHeight="1">
      <c r="A13" s="26" t="s">
        <v>8</v>
      </c>
      <c r="B13" s="26"/>
      <c r="C13" s="16">
        <f>SUM(C12)</f>
        <v>643470.2</v>
      </c>
      <c r="D13" s="16">
        <f>SUM(D12:D12)</f>
        <v>0</v>
      </c>
      <c r="E13" s="16">
        <f>SUM(E12:E12)</f>
        <v>0</v>
      </c>
      <c r="F13" s="14"/>
    </row>
    <row r="14" spans="1:6" s="12" customFormat="1" ht="35.25" customHeight="1">
      <c r="A14" s="23" t="s">
        <v>22</v>
      </c>
      <c r="B14" s="23"/>
      <c r="C14" s="23"/>
      <c r="D14" s="23"/>
      <c r="E14" s="23"/>
      <c r="F14" s="23"/>
    </row>
    <row r="15" spans="1:6" s="12" customFormat="1" ht="81.75" customHeight="1">
      <c r="A15" s="21">
        <v>1</v>
      </c>
      <c r="B15" s="18" t="s">
        <v>23</v>
      </c>
      <c r="C15" s="15"/>
      <c r="D15" s="15">
        <v>20000</v>
      </c>
      <c r="E15" s="15"/>
      <c r="F15" s="27" t="s">
        <v>26</v>
      </c>
    </row>
    <row r="16" spans="1:6" s="12" customFormat="1" ht="41.25">
      <c r="A16" s="21">
        <v>2</v>
      </c>
      <c r="B16" s="18" t="s">
        <v>24</v>
      </c>
      <c r="C16" s="15"/>
      <c r="D16" s="15">
        <v>73000</v>
      </c>
      <c r="E16" s="15"/>
      <c r="F16" s="27"/>
    </row>
    <row r="17" spans="1:6" s="12" customFormat="1" ht="116.25" customHeight="1">
      <c r="A17" s="21">
        <v>3</v>
      </c>
      <c r="B17" s="18" t="s">
        <v>25</v>
      </c>
      <c r="C17" s="15"/>
      <c r="D17" s="15"/>
      <c r="E17" s="15">
        <v>102015.7</v>
      </c>
      <c r="F17" s="27"/>
    </row>
    <row r="18" spans="1:6" s="12" customFormat="1" ht="40.5" customHeight="1">
      <c r="A18" s="26" t="s">
        <v>8</v>
      </c>
      <c r="B18" s="26"/>
      <c r="C18" s="16">
        <f>C15+C16+C17</f>
        <v>0</v>
      </c>
      <c r="D18" s="16">
        <f>D15+D16+D17</f>
        <v>93000</v>
      </c>
      <c r="E18" s="16">
        <f>E15+E16+E17</f>
        <v>102015.7</v>
      </c>
      <c r="F18" s="14"/>
    </row>
    <row r="19" spans="1:6" s="12" customFormat="1" ht="35.25" customHeight="1">
      <c r="A19" s="23" t="s">
        <v>5</v>
      </c>
      <c r="B19" s="23"/>
      <c r="C19" s="23"/>
      <c r="D19" s="23"/>
      <c r="E19" s="23"/>
      <c r="F19" s="23"/>
    </row>
    <row r="20" spans="1:6" s="12" customFormat="1" ht="141">
      <c r="A20" s="21">
        <v>1</v>
      </c>
      <c r="B20" s="18" t="s">
        <v>6</v>
      </c>
      <c r="C20" s="15">
        <v>6543.3</v>
      </c>
      <c r="D20" s="15">
        <v>6543.3</v>
      </c>
      <c r="E20" s="15">
        <v>6543.3</v>
      </c>
      <c r="F20" s="20" t="s">
        <v>7</v>
      </c>
    </row>
    <row r="21" spans="1:6" s="12" customFormat="1" ht="40.5" customHeight="1">
      <c r="A21" s="26" t="s">
        <v>8</v>
      </c>
      <c r="B21" s="26"/>
      <c r="C21" s="16">
        <f>SUM(C20)</f>
        <v>6543.3</v>
      </c>
      <c r="D21" s="16">
        <f>SUM(D20:D20)</f>
        <v>6543.3</v>
      </c>
      <c r="E21" s="16">
        <f>SUM(E20:E20)</f>
        <v>6543.3</v>
      </c>
      <c r="F21" s="14"/>
    </row>
    <row r="22" spans="1:6" s="1" customFormat="1" ht="35.25" customHeight="1">
      <c r="A22" s="23" t="s">
        <v>18</v>
      </c>
      <c r="B22" s="23"/>
      <c r="C22" s="23"/>
      <c r="D22" s="23"/>
      <c r="E22" s="23"/>
      <c r="F22" s="23"/>
    </row>
    <row r="23" spans="1:6" s="1" customFormat="1" ht="100.5">
      <c r="A23" s="21">
        <v>1</v>
      </c>
      <c r="B23" s="18" t="s">
        <v>19</v>
      </c>
      <c r="C23" s="15">
        <v>0</v>
      </c>
      <c r="D23" s="15">
        <v>24250</v>
      </c>
      <c r="E23" s="15">
        <f>D23</f>
        <v>24250</v>
      </c>
      <c r="F23" s="19" t="s">
        <v>20</v>
      </c>
    </row>
    <row r="24" spans="1:6" s="1" customFormat="1" ht="135" customHeight="1">
      <c r="A24" s="21">
        <v>2</v>
      </c>
      <c r="B24" s="18" t="s">
        <v>21</v>
      </c>
      <c r="C24" s="15">
        <v>0</v>
      </c>
      <c r="D24" s="15">
        <v>8000</v>
      </c>
      <c r="E24" s="15">
        <f>D24</f>
        <v>8000</v>
      </c>
      <c r="F24" s="19" t="s">
        <v>33</v>
      </c>
    </row>
    <row r="25" spans="1:6" s="1" customFormat="1" ht="33" customHeight="1">
      <c r="A25" s="26" t="s">
        <v>8</v>
      </c>
      <c r="B25" s="26"/>
      <c r="C25" s="16">
        <f>C23+C24</f>
        <v>0</v>
      </c>
      <c r="D25" s="16">
        <f>D23+D24</f>
        <v>32250</v>
      </c>
      <c r="E25" s="16">
        <f>E23+E24</f>
        <v>32250</v>
      </c>
      <c r="F25" s="14"/>
    </row>
    <row r="26" spans="1:6" ht="35.25" customHeight="1">
      <c r="A26" s="23" t="s">
        <v>11</v>
      </c>
      <c r="B26" s="23"/>
      <c r="C26" s="23"/>
      <c r="D26" s="23"/>
      <c r="E26" s="23"/>
      <c r="F26" s="23"/>
    </row>
    <row r="27" spans="1:6" ht="99.75">
      <c r="A27" s="13">
        <v>1</v>
      </c>
      <c r="B27" s="18" t="s">
        <v>31</v>
      </c>
      <c r="C27" s="15">
        <v>290552.736</v>
      </c>
      <c r="D27" s="15"/>
      <c r="E27" s="15"/>
      <c r="F27" s="29" t="s">
        <v>42</v>
      </c>
    </row>
    <row r="28" spans="1:6" ht="159" customHeight="1">
      <c r="A28" s="13">
        <v>2</v>
      </c>
      <c r="B28" s="18" t="s">
        <v>32</v>
      </c>
      <c r="C28" s="15">
        <v>263541.2</v>
      </c>
      <c r="D28" s="15"/>
      <c r="E28" s="17">
        <f>D28</f>
        <v>0</v>
      </c>
      <c r="F28" s="30"/>
    </row>
    <row r="29" spans="1:6" ht="176.25" customHeight="1">
      <c r="A29" s="13">
        <v>3</v>
      </c>
      <c r="B29" s="24" t="s">
        <v>36</v>
      </c>
      <c r="C29" s="15">
        <v>361251.3</v>
      </c>
      <c r="D29" s="15"/>
      <c r="E29" s="15"/>
      <c r="F29" s="19" t="s">
        <v>41</v>
      </c>
    </row>
    <row r="30" spans="1:6" ht="192" customHeight="1">
      <c r="A30" s="13">
        <v>4</v>
      </c>
      <c r="B30" s="25"/>
      <c r="C30" s="15"/>
      <c r="D30" s="15">
        <v>456736</v>
      </c>
      <c r="E30" s="15">
        <f>D30</f>
        <v>456736</v>
      </c>
      <c r="F30" s="19" t="s">
        <v>43</v>
      </c>
    </row>
    <row r="31" spans="1:6" ht="33" customHeight="1">
      <c r="A31" s="26" t="s">
        <v>8</v>
      </c>
      <c r="B31" s="26"/>
      <c r="C31" s="16">
        <f>C27+C28+C29+C30</f>
        <v>915345.236</v>
      </c>
      <c r="D31" s="16">
        <f>D27+D28+D29+D30</f>
        <v>456736</v>
      </c>
      <c r="E31" s="16">
        <f>E27+E28+E29+E30</f>
        <v>456736</v>
      </c>
      <c r="F31" s="22"/>
    </row>
    <row r="32" spans="1:6" ht="35.25" customHeight="1">
      <c r="A32" s="23" t="s">
        <v>14</v>
      </c>
      <c r="B32" s="23"/>
      <c r="C32" s="23"/>
      <c r="D32" s="23"/>
      <c r="E32" s="23"/>
      <c r="F32" s="23"/>
    </row>
    <row r="33" spans="1:6" ht="120" customHeight="1">
      <c r="A33" s="21">
        <v>1</v>
      </c>
      <c r="B33" s="18" t="s">
        <v>35</v>
      </c>
      <c r="C33" s="15">
        <v>98509</v>
      </c>
      <c r="D33" s="15"/>
      <c r="E33" s="17"/>
      <c r="F33" s="19" t="s">
        <v>28</v>
      </c>
    </row>
    <row r="34" spans="1:6" ht="33" customHeight="1">
      <c r="A34" s="26" t="s">
        <v>8</v>
      </c>
      <c r="B34" s="26"/>
      <c r="C34" s="16">
        <f>C33</f>
        <v>98509</v>
      </c>
      <c r="D34" s="16">
        <f>D33</f>
        <v>0</v>
      </c>
      <c r="E34" s="16">
        <f>E33</f>
        <v>0</v>
      </c>
      <c r="F34" s="14"/>
    </row>
    <row r="35" spans="1:6" ht="36.75" customHeight="1">
      <c r="A35" s="28" t="s">
        <v>2</v>
      </c>
      <c r="B35" s="28"/>
      <c r="C35" s="16">
        <f>C21+C13+C31+C6+C34+C10+C25+C18</f>
        <v>1997432.436</v>
      </c>
      <c r="D35" s="16">
        <f>D21+D13+D31+D6+D34+D10+D25+D18</f>
        <v>923320.6</v>
      </c>
      <c r="E35" s="16">
        <f>E21+E13+E31+E6+E34+E10+E25+E18</f>
        <v>932336.2999999999</v>
      </c>
      <c r="F35" s="10"/>
    </row>
    <row r="38" spans="3:5" ht="15">
      <c r="C38" s="11"/>
      <c r="D38" s="11"/>
      <c r="E38" s="11"/>
    </row>
  </sheetData>
  <sheetProtection/>
  <mergeCells count="21">
    <mergeCell ref="A2:F2"/>
    <mergeCell ref="A19:F19"/>
    <mergeCell ref="A21:B21"/>
    <mergeCell ref="A11:F11"/>
    <mergeCell ref="A13:B13"/>
    <mergeCell ref="A35:B35"/>
    <mergeCell ref="F27:F28"/>
    <mergeCell ref="A31:B31"/>
    <mergeCell ref="A14:F14"/>
    <mergeCell ref="A18:B18"/>
    <mergeCell ref="A34:B34"/>
    <mergeCell ref="A26:F26"/>
    <mergeCell ref="A32:F32"/>
    <mergeCell ref="B29:B30"/>
    <mergeCell ref="A4:F4"/>
    <mergeCell ref="A22:F22"/>
    <mergeCell ref="A25:B25"/>
    <mergeCell ref="F15:F17"/>
    <mergeCell ref="A6:B6"/>
    <mergeCell ref="A7:F7"/>
    <mergeCell ref="A10:B10"/>
  </mergeCells>
  <printOptions horizontalCentered="1"/>
  <pageMargins left="0.11811023622047245" right="0.11811023622047245" top="0.35433070866141736" bottom="0.15748031496062992" header="0.11811023622047245" footer="0.11811023622047245"/>
  <pageSetup fitToHeight="23" horizontalDpi="600" verticalDpi="600" orientation="landscape" paperSize="9" scale="55" r:id="rId1"/>
  <headerFooter differentFirst="1">
    <oddFooter>&amp;L&amp;D   &amp;T&amp;C&amp;P</oddFooter>
  </headerFooter>
  <rowBreaks count="2" manualBreakCount="2">
    <brk id="13" max="5" man="1"/>
    <brk id="2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chimbir@depfin.samara.ru</dc:creator>
  <cp:keywords/>
  <dc:description/>
  <cp:lastModifiedBy>chimbir</cp:lastModifiedBy>
  <cp:lastPrinted>2017-02-21T14:45:02Z</cp:lastPrinted>
  <dcterms:created xsi:type="dcterms:W3CDTF">2016-06-02T14:45:35Z</dcterms:created>
  <dcterms:modified xsi:type="dcterms:W3CDTF">2017-02-22T05:00:29Z</dcterms:modified>
  <cp:category/>
  <cp:version/>
  <cp:contentType/>
  <cp:contentStatus/>
</cp:coreProperties>
</file>